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workbookProtection workbookPassword="CCC0" lockStructure="1"/>
  <bookViews>
    <workbookView xWindow="120" yWindow="120" windowWidth="28515" windowHeight="14370"/>
  </bookViews>
  <sheets>
    <sheet name="AF" sheetId="1" r:id="rId1"/>
    <sheet name="Interview" sheetId="2" state="hidden" r:id="rId2"/>
  </sheets>
  <calcPr calcId="145621" iterateDelta="1E-4"/>
</workbook>
</file>

<file path=xl/calcChain.xml><?xml version="1.0" encoding="utf-8"?>
<calcChain xmlns="http://schemas.openxmlformats.org/spreadsheetml/2006/main">
  <c r="CB2" i="2" l="1"/>
  <c r="AA74" i="1" l="1"/>
  <c r="CR73" i="1"/>
  <c r="CR72" i="1"/>
  <c r="CO72" i="1"/>
  <c r="AA71" i="1"/>
  <c r="CR70" i="1"/>
  <c r="CR69" i="1"/>
  <c r="CO69" i="1"/>
  <c r="AA68" i="1"/>
  <c r="CR67" i="1"/>
  <c r="CR66" i="1"/>
  <c r="CO66" i="1"/>
  <c r="AA65" i="1"/>
  <c r="CR64" i="1"/>
  <c r="CR63" i="1"/>
  <c r="CO63" i="1"/>
  <c r="AA62" i="1"/>
  <c r="CR61" i="1"/>
  <c r="CR60" i="1"/>
  <c r="CO60" i="1"/>
  <c r="AA59" i="1"/>
  <c r="CR58" i="1"/>
  <c r="CR57" i="1"/>
  <c r="CO57" i="1"/>
  <c r="AA56" i="1"/>
  <c r="CR55" i="1"/>
  <c r="CR54" i="1"/>
  <c r="CO54" i="1"/>
  <c r="AA53" i="1"/>
  <c r="CR52" i="1"/>
  <c r="CR51" i="1"/>
  <c r="CO51" i="1"/>
  <c r="AA50" i="1"/>
  <c r="CR49" i="1"/>
  <c r="CR48" i="1"/>
  <c r="CO48" i="1"/>
  <c r="CR46" i="1" l="1"/>
  <c r="CK38" i="1" l="1"/>
  <c r="CK34" i="1"/>
  <c r="CK31" i="1"/>
  <c r="CK39" i="1"/>
  <c r="CK32" i="1"/>
  <c r="CK35" i="1"/>
  <c r="AH16" i="2" l="1"/>
  <c r="AF16" i="2"/>
  <c r="AD16" i="2"/>
  <c r="AB16" i="2"/>
  <c r="Z16" i="2"/>
  <c r="X16" i="2"/>
  <c r="V16" i="2"/>
  <c r="T16" i="2"/>
  <c r="R16" i="2"/>
  <c r="AH14" i="2"/>
  <c r="AF14" i="2"/>
  <c r="AD14" i="2"/>
  <c r="AB14" i="2"/>
  <c r="Z14" i="2"/>
  <c r="X14" i="2"/>
  <c r="V14" i="2"/>
  <c r="T14" i="2"/>
  <c r="R14" i="2"/>
  <c r="AH12" i="2"/>
  <c r="AF12" i="2"/>
  <c r="AD12" i="2"/>
  <c r="AB12" i="2"/>
  <c r="Z12" i="2"/>
  <c r="X12" i="2"/>
  <c r="V12" i="2"/>
  <c r="T12" i="2"/>
  <c r="R12" i="2"/>
  <c r="AD2" i="2"/>
  <c r="BT2" i="2" l="1"/>
  <c r="BJ2" i="2"/>
  <c r="AQ2" i="2"/>
  <c r="N2" i="2"/>
  <c r="B2" i="2"/>
  <c r="R41" i="2"/>
  <c r="T41" i="2"/>
  <c r="V41" i="2"/>
  <c r="X41" i="2"/>
  <c r="Z41" i="2"/>
  <c r="AB41" i="2"/>
  <c r="AD41" i="2"/>
  <c r="AF41" i="2"/>
  <c r="AH41" i="2"/>
  <c r="R43" i="2"/>
  <c r="T43" i="2"/>
  <c r="V43" i="2"/>
  <c r="X43" i="2"/>
  <c r="Z43" i="2"/>
  <c r="AB43" i="2"/>
  <c r="AD43" i="2"/>
  <c r="AF43" i="2"/>
  <c r="AH43" i="2"/>
  <c r="R45" i="2"/>
  <c r="T45" i="2"/>
  <c r="V45" i="2"/>
  <c r="X45" i="2"/>
  <c r="Z45" i="2"/>
  <c r="AB45" i="2"/>
  <c r="AD45" i="2"/>
  <c r="AF45" i="2"/>
  <c r="AH45" i="2"/>
  <c r="R47" i="2"/>
  <c r="T47" i="2"/>
  <c r="V47" i="2"/>
  <c r="X47" i="2"/>
  <c r="Z47" i="2"/>
  <c r="AB47" i="2"/>
  <c r="AD47" i="2"/>
  <c r="AF47" i="2"/>
  <c r="AH47" i="2"/>
  <c r="R62" i="2"/>
  <c r="T62" i="2"/>
  <c r="V62" i="2"/>
  <c r="X62" i="2"/>
  <c r="Z62" i="2"/>
  <c r="AB62" i="2"/>
  <c r="AD62" i="2"/>
  <c r="AF62" i="2"/>
  <c r="AH62" i="2"/>
  <c r="R64" i="2"/>
  <c r="T64" i="2"/>
  <c r="V64" i="2"/>
  <c r="X64" i="2"/>
  <c r="Z64" i="2"/>
  <c r="AB64" i="2"/>
  <c r="AD64" i="2"/>
  <c r="AF64" i="2"/>
  <c r="AH64" i="2"/>
  <c r="R66" i="2"/>
  <c r="T66" i="2"/>
  <c r="V66" i="2"/>
  <c r="X66" i="2"/>
  <c r="Z66" i="2"/>
  <c r="AB66" i="2"/>
  <c r="AD66" i="2"/>
  <c r="AF66" i="2"/>
  <c r="AH66" i="2"/>
  <c r="R68" i="2"/>
  <c r="T68" i="2"/>
  <c r="V68" i="2"/>
  <c r="X68" i="2"/>
  <c r="Z68" i="2"/>
  <c r="AB68" i="2"/>
  <c r="AD68" i="2"/>
  <c r="AF68" i="2"/>
  <c r="AH68" i="2"/>
  <c r="AA47" i="1"/>
  <c r="CR45" i="1"/>
  <c r="CO45" i="1"/>
  <c r="CJ39" i="1"/>
  <c r="CE39" i="1"/>
  <c r="CJ38" i="1"/>
  <c r="CE38" i="1"/>
  <c r="CK37" i="1"/>
  <c r="CJ37" i="1"/>
  <c r="CE37" i="1"/>
  <c r="CK36" i="1"/>
  <c r="CJ36" i="1"/>
  <c r="CE36" i="1"/>
  <c r="CJ35" i="1"/>
  <c r="CE35" i="1"/>
  <c r="CJ34" i="1"/>
  <c r="CE34" i="1"/>
  <c r="CK33" i="1"/>
  <c r="CJ33" i="1"/>
  <c r="CE33" i="1"/>
  <c r="CJ32" i="1"/>
  <c r="CE32" i="1"/>
  <c r="CJ31" i="1"/>
  <c r="CE31" i="1"/>
  <c r="CK30" i="1"/>
  <c r="CJ30" i="1"/>
  <c r="CE30" i="1"/>
  <c r="CK29" i="1"/>
  <c r="CJ29" i="1"/>
  <c r="CE29" i="1"/>
  <c r="BY6" i="1"/>
</calcChain>
</file>

<file path=xl/sharedStrings.xml><?xml version="1.0" encoding="utf-8"?>
<sst xmlns="http://schemas.openxmlformats.org/spreadsheetml/2006/main" count="564" uniqueCount="215">
  <si>
    <t>Rank</t>
  </si>
  <si>
    <t>Surname</t>
  </si>
  <si>
    <t>Name</t>
  </si>
  <si>
    <t>Certificate of Competency</t>
  </si>
  <si>
    <t>Ready from:</t>
  </si>
  <si>
    <t>Salary, USD:</t>
  </si>
  <si>
    <t>Branch / PIC</t>
  </si>
  <si>
    <t>Contact Details</t>
  </si>
  <si>
    <t>Address</t>
  </si>
  <si>
    <t>Personal</t>
  </si>
  <si>
    <t>Insert Photo</t>
  </si>
  <si>
    <t>Country Code</t>
  </si>
  <si>
    <t>Telephone</t>
  </si>
  <si>
    <t>Street</t>
  </si>
  <si>
    <t>Date of Birth</t>
  </si>
  <si>
    <t>Place and Country of Birth</t>
  </si>
  <si>
    <t>Mobile Phone</t>
  </si>
  <si>
    <t>City or Region</t>
  </si>
  <si>
    <t>Country</t>
  </si>
  <si>
    <t>Heights</t>
  </si>
  <si>
    <t>Weight</t>
  </si>
  <si>
    <t>Nationality</t>
  </si>
  <si>
    <t>Germany</t>
  </si>
  <si>
    <t>Years Old</t>
  </si>
  <si>
    <t>Skype</t>
  </si>
  <si>
    <t>E-Mail</t>
  </si>
  <si>
    <t>Nearest Airport</t>
  </si>
  <si>
    <t>Size of Overall</t>
  </si>
  <si>
    <t>Size of Shoes</t>
  </si>
  <si>
    <t>A</t>
  </si>
  <si>
    <t>B</t>
  </si>
  <si>
    <t>Certificates</t>
  </si>
  <si>
    <t>C</t>
  </si>
  <si>
    <t>Education</t>
  </si>
  <si>
    <t>D</t>
  </si>
  <si>
    <t>Next of Kin</t>
  </si>
  <si>
    <t>Date of Expiry</t>
  </si>
  <si>
    <r>
      <rPr>
        <b/>
        <sz val="6"/>
        <color theme="9" tint="-0.499984740745262"/>
        <rFont val="Segoe UI"/>
        <family val="2"/>
      </rPr>
      <t xml:space="preserve">1. </t>
    </r>
    <r>
      <rPr>
        <sz val="6"/>
        <color theme="9" tint="-0.499984740745262"/>
        <rFont val="Segoe UI"/>
        <family val="2"/>
      </rPr>
      <t>Name of University, College, Academy</t>
    </r>
  </si>
  <si>
    <t>Passport</t>
  </si>
  <si>
    <t>Basic Safety</t>
  </si>
  <si>
    <t>From:</t>
  </si>
  <si>
    <t>To:</t>
  </si>
  <si>
    <t>City:</t>
  </si>
  <si>
    <t>City</t>
  </si>
  <si>
    <t>Seaman's ID</t>
  </si>
  <si>
    <t>Advanced Fire Fighting</t>
  </si>
  <si>
    <t>Proficiency in Survival Crafts</t>
  </si>
  <si>
    <t>Telephone(s)</t>
  </si>
  <si>
    <t>Medical First Aid</t>
  </si>
  <si>
    <t>Schengen</t>
  </si>
  <si>
    <t>Medical Examination</t>
  </si>
  <si>
    <t>Notes</t>
  </si>
  <si>
    <t>Yellow Fever Vaccination</t>
  </si>
  <si>
    <t>Experience</t>
  </si>
  <si>
    <t>Cranes</t>
  </si>
  <si>
    <t>Summary: For Official Use</t>
  </si>
  <si>
    <t>No</t>
  </si>
  <si>
    <t>Nu.</t>
  </si>
  <si>
    <t>SWL</t>
  </si>
  <si>
    <t>x</t>
  </si>
  <si>
    <t>Multinational Crew</t>
  </si>
  <si>
    <t>Sea-Service</t>
  </si>
  <si>
    <t>Name of Vessel</t>
  </si>
  <si>
    <t>Type of Vessel</t>
  </si>
  <si>
    <t>Shipmanagement</t>
  </si>
  <si>
    <t>DWT</t>
  </si>
  <si>
    <t>Crewing Agency</t>
  </si>
  <si>
    <t>BoC</t>
  </si>
  <si>
    <t>EoC</t>
  </si>
  <si>
    <t>Duration</t>
  </si>
  <si>
    <t>Flag</t>
  </si>
  <si>
    <t>Built</t>
  </si>
  <si>
    <t>City, Country</t>
  </si>
  <si>
    <t>Reason of Contract Completion</t>
  </si>
  <si>
    <t>Salary</t>
  </si>
  <si>
    <t>Example</t>
  </si>
  <si>
    <t>St. Petersburg, Russia</t>
  </si>
  <si>
    <t>End of Contract</t>
  </si>
  <si>
    <t>$</t>
  </si>
  <si>
    <t>N</t>
  </si>
  <si>
    <t>Heavy-Lift</t>
  </si>
  <si>
    <t>è</t>
  </si>
  <si>
    <t>-</t>
  </si>
  <si>
    <t>English</t>
  </si>
  <si>
    <t>Personality</t>
  </si>
  <si>
    <t>General</t>
  </si>
  <si>
    <t>Knowledge</t>
  </si>
  <si>
    <t>Rating</t>
  </si>
  <si>
    <t>Appraisal Criteria</t>
  </si>
  <si>
    <t>Con-s</t>
  </si>
  <si>
    <t>Pro-s</t>
  </si>
  <si>
    <t>Exceeds Requirements</t>
  </si>
  <si>
    <t>Meets Requirements</t>
  </si>
  <si>
    <t>Need Improvement</t>
  </si>
  <si>
    <t>Assessment</t>
  </si>
  <si>
    <t>Type of Interview:</t>
  </si>
  <si>
    <t>Date:</t>
  </si>
  <si>
    <t>Interviewer:</t>
  </si>
  <si>
    <r>
      <t xml:space="preserve">Final Assessment - </t>
    </r>
    <r>
      <rPr>
        <sz val="9"/>
        <color theme="4" tint="-0.249977111117893"/>
        <rFont val="Impact"/>
        <family val="2"/>
      </rPr>
      <t>Head Office</t>
    </r>
  </si>
  <si>
    <r>
      <t xml:space="preserve">Professional Assessment - </t>
    </r>
    <r>
      <rPr>
        <sz val="9"/>
        <color theme="4" tint="-0.249977111117893"/>
        <rFont val="Impact"/>
        <family val="2"/>
      </rPr>
      <t>Crewing Office</t>
    </r>
  </si>
  <si>
    <t>Details</t>
  </si>
  <si>
    <t>Reason</t>
  </si>
  <si>
    <t>Why would you like to join our company?</t>
  </si>
  <si>
    <t>Why are you leaving your previous Employer?</t>
  </si>
  <si>
    <t>Name / Position</t>
  </si>
  <si>
    <t>Company / Telephone</t>
  </si>
  <si>
    <t>Reference Check</t>
  </si>
  <si>
    <t>Questions</t>
  </si>
  <si>
    <t>Long time ashore?</t>
  </si>
  <si>
    <t>Changing Employers?</t>
  </si>
  <si>
    <t>Motivation</t>
  </si>
  <si>
    <t>Sea-Going Records</t>
  </si>
  <si>
    <t>Requested Wages</t>
  </si>
  <si>
    <t>if not, collect information and complete</t>
  </si>
  <si>
    <t>Optimal</t>
  </si>
  <si>
    <t>Min.</t>
  </si>
  <si>
    <t>Last</t>
  </si>
  <si>
    <t>All important fields are filled in</t>
  </si>
  <si>
    <t>Period of Availability</t>
  </si>
  <si>
    <t>Latest</t>
  </si>
  <si>
    <t>Earliest</t>
  </si>
  <si>
    <t>Impression</t>
  </si>
  <si>
    <t>Application Form Check</t>
  </si>
  <si>
    <r>
      <t xml:space="preserve">Initial Interview - </t>
    </r>
    <r>
      <rPr>
        <sz val="9"/>
        <color theme="4" tint="-0.249977111117893"/>
        <rFont val="Impact"/>
        <family val="2"/>
      </rPr>
      <t>Crewing Office</t>
    </r>
  </si>
  <si>
    <t>for m/v</t>
  </si>
  <si>
    <t>Subjected Discussed</t>
  </si>
  <si>
    <t>Evaluation / Notes</t>
  </si>
  <si>
    <t>Short Contract(s)?</t>
  </si>
  <si>
    <r>
      <rPr>
        <b/>
        <sz val="9"/>
        <color rgb="FFC00000"/>
        <rFont val="Wingdings 3"/>
        <family val="1"/>
        <charset val="2"/>
      </rPr>
      <t>Æ</t>
    </r>
    <r>
      <rPr>
        <b/>
        <sz val="9"/>
        <color rgb="FFC00000"/>
        <rFont val="Arial Narrow"/>
        <family val="2"/>
      </rPr>
      <t xml:space="preserve"> </t>
    </r>
  </si>
  <si>
    <t>Decision</t>
  </si>
  <si>
    <t>&gt; Select</t>
  </si>
  <si>
    <t xml:space="preserve"> </t>
  </si>
  <si>
    <t>Briese Crew Management</t>
  </si>
  <si>
    <t>&gt;</t>
  </si>
  <si>
    <t>Tel. City Code</t>
  </si>
  <si>
    <t>ВНИМАНИЕ: послужной список за последние 7 лет или более. Последний контракт на верху.</t>
  </si>
  <si>
    <t>Sea-Service for last 7 years or more, last contract on top</t>
  </si>
  <si>
    <t>Branch</t>
  </si>
  <si>
    <t>Gears</t>
  </si>
  <si>
    <t>+7</t>
  </si>
  <si>
    <t>Briese-Russia</t>
  </si>
  <si>
    <t>Briese Schiffahrts GmbH &amp; Co. KG</t>
  </si>
  <si>
    <t>Recommended for</t>
  </si>
  <si>
    <t>Ready from (Date):</t>
  </si>
  <si>
    <t>GMDSS</t>
  </si>
  <si>
    <t>Hazmat</t>
  </si>
  <si>
    <t>ARPA</t>
  </si>
  <si>
    <t>Radar Observer</t>
  </si>
  <si>
    <t>SSO</t>
  </si>
  <si>
    <t>ECDIS</t>
  </si>
  <si>
    <t>GOC</t>
  </si>
  <si>
    <t>ROC</t>
  </si>
  <si>
    <t>Charterer</t>
  </si>
  <si>
    <t>BBC Chartering</t>
  </si>
  <si>
    <t>Master</t>
  </si>
  <si>
    <t>Hazmat 49</t>
  </si>
  <si>
    <t>Passports and Ids</t>
  </si>
  <si>
    <t>Visas</t>
  </si>
  <si>
    <t>E</t>
  </si>
  <si>
    <t>Navigation</t>
  </si>
  <si>
    <t>Ice-Pilotage</t>
  </si>
  <si>
    <t>Cargo Operations</t>
  </si>
  <si>
    <t>Cargoes</t>
  </si>
  <si>
    <t>Trade Areas</t>
  </si>
  <si>
    <t>Gantry Crane</t>
  </si>
  <si>
    <r>
      <rPr>
        <b/>
        <sz val="6"/>
        <color theme="9" tint="-0.499984740745262"/>
        <rFont val="Segoe UI"/>
        <family val="2"/>
      </rPr>
      <t xml:space="preserve">2. </t>
    </r>
    <r>
      <rPr>
        <sz val="6"/>
        <color theme="9" tint="-0.499984740745262"/>
        <rFont val="Segoe UI"/>
        <family val="2"/>
      </rPr>
      <t>Name of University, College, Academy</t>
    </r>
  </si>
  <si>
    <t>Bulk</t>
  </si>
  <si>
    <t>Container</t>
  </si>
  <si>
    <t>Max. TEU</t>
  </si>
  <si>
    <t>Cont.</t>
  </si>
  <si>
    <t>H/L</t>
  </si>
  <si>
    <t>USA</t>
  </si>
  <si>
    <t>Other:</t>
  </si>
  <si>
    <t>Medical Care</t>
  </si>
  <si>
    <t>List Trade Areas</t>
  </si>
  <si>
    <t>List Heavy-Lift Cargoes</t>
  </si>
  <si>
    <t>List Bulk Cargoes</t>
  </si>
  <si>
    <t>List General Cargoes</t>
  </si>
  <si>
    <t>Coasters</t>
  </si>
  <si>
    <t>Geared MPV</t>
  </si>
  <si>
    <t>Heavy-Lifters</t>
  </si>
  <si>
    <t>Bulk Carriers</t>
  </si>
  <si>
    <t>Remarks</t>
  </si>
  <si>
    <t>Level</t>
  </si>
  <si>
    <t>ISM</t>
  </si>
  <si>
    <t>Chartering</t>
  </si>
  <si>
    <t>&gt; Stability</t>
  </si>
  <si>
    <t>&gt; Lashing</t>
  </si>
  <si>
    <t>&gt; Cranes</t>
  </si>
  <si>
    <t>&lt;other&gt;</t>
  </si>
  <si>
    <t>Newbuildings, Docks</t>
  </si>
  <si>
    <t>Accidents, Detentions, etc.</t>
  </si>
  <si>
    <t>List: type - port (duration)</t>
  </si>
  <si>
    <t>Pontoons</t>
  </si>
  <si>
    <t>Bulkheads</t>
  </si>
  <si>
    <t>IMO</t>
  </si>
  <si>
    <t>NMF</t>
  </si>
  <si>
    <t>Liebherr</t>
  </si>
  <si>
    <t>Other</t>
  </si>
  <si>
    <t>Hatch Covers</t>
  </si>
  <si>
    <t>F</t>
  </si>
  <si>
    <t>G</t>
  </si>
  <si>
    <t>Self-Pilotage</t>
  </si>
  <si>
    <t>Tween Deck</t>
  </si>
  <si>
    <r>
      <t xml:space="preserve">ECDIS, </t>
    </r>
    <r>
      <rPr>
        <sz val="6"/>
        <color theme="4" tint="-0.249977111117893"/>
        <rFont val="Segoe UI"/>
        <family val="2"/>
      </rPr>
      <t>Type Specific</t>
    </r>
  </si>
  <si>
    <t>Degree:</t>
  </si>
  <si>
    <t>max unit, MT</t>
  </si>
  <si>
    <t>&gt; indicate type(s) here</t>
  </si>
  <si>
    <t>Daughter</t>
  </si>
  <si>
    <t>List IMO Cargoes</t>
  </si>
  <si>
    <t>Hatch / Hold</t>
  </si>
  <si>
    <t>Cargo Gears</t>
  </si>
  <si>
    <t>Indicate Type (Manufacturer)</t>
  </si>
  <si>
    <t>Indicate Nationalities</t>
  </si>
  <si>
    <t>Classification Co.-s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</si>
</sst>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\ ##\ ##"/>
    <numFmt numFmtId="165" formatCode="0.0"/>
  </numFmts>
  <fonts count="99" x14ac:knownFonts="1">
    <font>
      <sz val="11"/>
      <color theme="1"/>
      <name val="Calibri"/>
      <family val="2"/>
      <scheme val="minor"/>
    </font>
    <font>
      <sz val="7"/>
      <color theme="0"/>
      <name val="Segoe UI"/>
      <family val="2"/>
    </font>
    <font>
      <b/>
      <sz val="11"/>
      <color theme="4" tint="-0.249977111117893"/>
      <name val="Segoe UI"/>
      <family val="2"/>
    </font>
    <font>
      <b/>
      <sz val="10"/>
      <color theme="4" tint="-0.249977111117893"/>
      <name val="Segoe UI"/>
      <family val="2"/>
    </font>
    <font>
      <b/>
      <sz val="12"/>
      <color theme="0"/>
      <name val="Segoe UI"/>
      <family val="2"/>
    </font>
    <font>
      <b/>
      <sz val="8"/>
      <color theme="4" tint="-0.249977111117893"/>
      <name val="Segoe UI"/>
      <family val="2"/>
    </font>
    <font>
      <sz val="7"/>
      <color theme="4" tint="-0.249977111117893"/>
      <name val="Segoe UI"/>
      <family val="2"/>
    </font>
    <font>
      <sz val="4"/>
      <name val="Segoe UI"/>
      <family val="2"/>
    </font>
    <font>
      <sz val="10"/>
      <color theme="9" tint="-0.249977111117893"/>
      <name val="Haettenschweiler"/>
      <family val="2"/>
    </font>
    <font>
      <sz val="9"/>
      <color theme="0"/>
      <name val="Impact"/>
      <family val="2"/>
    </font>
    <font>
      <sz val="8"/>
      <color theme="9" tint="-0.249977111117893"/>
      <name val="Impact"/>
      <family val="2"/>
    </font>
    <font>
      <sz val="8"/>
      <name val="Segoe UI"/>
      <family val="2"/>
    </font>
    <font>
      <b/>
      <sz val="8"/>
      <color theme="6" tint="-0.249977111117893"/>
      <name val="Segoe UI"/>
      <family val="2"/>
    </font>
    <font>
      <sz val="6"/>
      <color theme="0"/>
      <name val="Segoe UI"/>
      <family val="2"/>
    </font>
    <font>
      <sz val="7"/>
      <name val="Segoe UI"/>
      <family val="2"/>
    </font>
    <font>
      <sz val="22"/>
      <color theme="9" tint="-0.499984740745262"/>
      <name val="Impact"/>
      <family val="2"/>
    </font>
    <font>
      <b/>
      <sz val="12"/>
      <color theme="4" tint="-0.249977111117893"/>
      <name val="Segoe UI"/>
      <family val="2"/>
    </font>
    <font>
      <sz val="6"/>
      <color theme="9" tint="-0.499984740745262"/>
      <name val="Impact"/>
      <family val="2"/>
    </font>
    <font>
      <b/>
      <sz val="7"/>
      <color theme="4" tint="-0.249977111117893"/>
      <name val="Segoe UI"/>
      <family val="2"/>
    </font>
    <font>
      <sz val="14"/>
      <color theme="4" tint="0.39997558519241921"/>
      <name val="Haettenschweiler"/>
      <family val="2"/>
    </font>
    <font>
      <sz val="8"/>
      <color theme="0"/>
      <name val="Impact"/>
      <family val="2"/>
    </font>
    <font>
      <b/>
      <sz val="8"/>
      <color theme="6" tint="-0.499984740745262"/>
      <name val="Segoe UI"/>
      <family val="2"/>
    </font>
    <font>
      <b/>
      <sz val="8"/>
      <color theme="9" tint="-0.499984740745262"/>
      <name val="Segoe UI"/>
      <family val="2"/>
    </font>
    <font>
      <b/>
      <sz val="8"/>
      <color theme="2" tint="-0.749992370372631"/>
      <name val="Segoe UI"/>
      <family val="2"/>
    </font>
    <font>
      <sz val="6"/>
      <color theme="6" tint="-0.249977111117893"/>
      <name val="Segoe UI"/>
      <family val="2"/>
    </font>
    <font>
      <sz val="6"/>
      <color theme="9" tint="-0.499984740745262"/>
      <name val="Segoe UI"/>
      <family val="2"/>
    </font>
    <font>
      <b/>
      <sz val="6"/>
      <color theme="9" tint="-0.499984740745262"/>
      <name val="Segoe UI"/>
      <family val="2"/>
    </font>
    <font>
      <sz val="6"/>
      <color theme="2" tint="-0.499984740745262"/>
      <name val="Segoe UI"/>
      <family val="2"/>
    </font>
    <font>
      <sz val="6"/>
      <color theme="4" tint="0.39997558519241921"/>
      <name val="Segoe UI"/>
      <family val="2"/>
    </font>
    <font>
      <sz val="7"/>
      <color theme="6" tint="-0.499984740745262"/>
      <name val="Segoe UI"/>
      <family val="2"/>
    </font>
    <font>
      <b/>
      <sz val="7"/>
      <color theme="9" tint="-0.499984740745262"/>
      <name val="Segoe UI"/>
      <family val="2"/>
    </font>
    <font>
      <b/>
      <sz val="7"/>
      <color theme="2" tint="-0.499984740745262"/>
      <name val="Segoe UI"/>
      <family val="2"/>
    </font>
    <font>
      <sz val="7"/>
      <color theme="6" tint="-0.249977111117893"/>
      <name val="Segoe UI"/>
      <family val="2"/>
    </font>
    <font>
      <sz val="8"/>
      <color theme="9" tint="-0.249977111117893"/>
      <name val="Haettenschweiler"/>
      <family val="2"/>
    </font>
    <font>
      <sz val="14"/>
      <color theme="9" tint="-0.249977111117893"/>
      <name val="Haettenschweiler"/>
      <family val="2"/>
    </font>
    <font>
      <b/>
      <sz val="7"/>
      <color theme="6" tint="-0.249977111117893"/>
      <name val="Segoe UI"/>
      <family val="2"/>
    </font>
    <font>
      <b/>
      <sz val="7"/>
      <color theme="0"/>
      <name val="Segoe UI"/>
      <family val="2"/>
    </font>
    <font>
      <sz val="6"/>
      <color theme="4" tint="-0.249977111117893"/>
      <name val="Segoe UI"/>
      <family val="2"/>
    </font>
    <font>
      <b/>
      <sz val="6"/>
      <color theme="6" tint="-0.249977111117893"/>
      <name val="Segoe UI"/>
      <family val="2"/>
    </font>
    <font>
      <b/>
      <sz val="7"/>
      <name val="Segoe UI"/>
      <family val="2"/>
    </font>
    <font>
      <sz val="14"/>
      <color theme="0"/>
      <name val="Haettenschweiler"/>
      <family val="2"/>
    </font>
    <font>
      <sz val="7"/>
      <color theme="0"/>
      <name val="Arial Narrow"/>
      <family val="2"/>
    </font>
    <font>
      <b/>
      <sz val="5"/>
      <color theme="6" tint="-0.249977111117893"/>
      <name val="Segoe UI"/>
      <family val="2"/>
    </font>
    <font>
      <sz val="5"/>
      <color theme="0" tint="-0.34998626667073579"/>
      <name val="Segoe UI"/>
      <family val="2"/>
    </font>
    <font>
      <b/>
      <sz val="10"/>
      <color theme="0"/>
      <name val="Segoe UI"/>
      <family val="2"/>
    </font>
    <font>
      <b/>
      <sz val="9"/>
      <color theme="4" tint="-0.249977111117893"/>
      <name val="Segoe UI"/>
      <family val="2"/>
    </font>
    <font>
      <sz val="4"/>
      <color theme="0"/>
      <name val="Segoe UI"/>
      <family val="2"/>
    </font>
    <font>
      <sz val="4"/>
      <color theme="6" tint="-0.249977111117893"/>
      <name val="Segoe UI"/>
      <family val="2"/>
    </font>
    <font>
      <b/>
      <sz val="4"/>
      <color theme="6" tint="-0.249977111117893"/>
      <name val="Segoe UI"/>
      <family val="2"/>
    </font>
    <font>
      <b/>
      <sz val="10"/>
      <color theme="0"/>
      <name val="Webdings"/>
      <family val="1"/>
      <charset val="2"/>
    </font>
    <font>
      <b/>
      <sz val="4"/>
      <color theme="9" tint="-0.499984740745262"/>
      <name val="Segoe UI"/>
      <family val="2"/>
    </font>
    <font>
      <sz val="6"/>
      <color theme="3"/>
      <name val="Segoe UI"/>
      <family val="2"/>
    </font>
    <font>
      <b/>
      <sz val="10"/>
      <color theme="6" tint="-0.249977111117893"/>
      <name val="Segoe UI"/>
      <family val="2"/>
    </font>
    <font>
      <b/>
      <sz val="10"/>
      <color theme="4" tint="0.39997558519241921"/>
      <name val="Segoe UI"/>
      <family val="2"/>
    </font>
    <font>
      <sz val="9"/>
      <color theme="9" tint="-0.249977111117893"/>
      <name val="Impact"/>
      <family val="2"/>
    </font>
    <font>
      <sz val="9"/>
      <color theme="9" tint="-0.249977111117893"/>
      <name val="Haettenschweiler"/>
      <family val="2"/>
    </font>
    <font>
      <sz val="9"/>
      <color theme="4" tint="-0.249977111117893"/>
      <name val="Impact"/>
      <family val="2"/>
    </font>
    <font>
      <b/>
      <sz val="7"/>
      <color theme="4" tint="0.39997558519241921"/>
      <name val="Segoe UI"/>
      <family val="2"/>
    </font>
    <font>
      <sz val="7"/>
      <color theme="4" tint="0.39997558519241921"/>
      <name val="Segoe UI"/>
      <family val="2"/>
    </font>
    <font>
      <sz val="6"/>
      <name val="Segoe UI"/>
      <family val="2"/>
    </font>
    <font>
      <sz val="4"/>
      <color theme="3"/>
      <name val="Segoe UI"/>
      <family val="2"/>
    </font>
    <font>
      <b/>
      <sz val="10"/>
      <color theme="3" tint="-0.249977111117893"/>
      <name val="Segoe UI"/>
      <family val="2"/>
    </font>
    <font>
      <b/>
      <sz val="12"/>
      <color theme="4" tint="0.39997558519241921"/>
      <name val="Segoe UI"/>
      <family val="2"/>
    </font>
    <font>
      <sz val="6"/>
      <color theme="5" tint="-0.249977111117893"/>
      <name val="Segoe UI"/>
      <family val="2"/>
    </font>
    <font>
      <sz val="7"/>
      <color theme="2" tint="-0.749992370372631"/>
      <name val="Segoe UI"/>
      <family val="2"/>
    </font>
    <font>
      <sz val="6"/>
      <color theme="2" tint="-0.749992370372631"/>
      <name val="Segoe UI"/>
      <family val="2"/>
    </font>
    <font>
      <sz val="5"/>
      <color theme="2" tint="-0.499984740745262"/>
      <name val="Wingdings"/>
      <charset val="2"/>
    </font>
    <font>
      <b/>
      <sz val="7"/>
      <color theme="2" tint="-0.749992370372631"/>
      <name val="Segoe UI"/>
      <family val="2"/>
    </font>
    <font>
      <sz val="4"/>
      <color theme="2" tint="-0.499984740745262"/>
      <name val="Segoe UI"/>
      <family val="2"/>
    </font>
    <font>
      <sz val="6"/>
      <color theme="2" tint="-0.249977111117893"/>
      <name val="Segoe UI"/>
      <family val="2"/>
    </font>
    <font>
      <b/>
      <sz val="10"/>
      <color theme="2" tint="-0.499984740745262"/>
      <name val="Segoe UI"/>
      <family val="2"/>
    </font>
    <font>
      <sz val="7"/>
      <color theme="2" tint="-0.499984740745262"/>
      <name val="Segoe UI"/>
      <family val="2"/>
    </font>
    <font>
      <b/>
      <sz val="10"/>
      <name val="Segoe UI"/>
      <family val="2"/>
    </font>
    <font>
      <sz val="6"/>
      <color rgb="FF00B050"/>
      <name val="Segoe UI"/>
      <family val="2"/>
    </font>
    <font>
      <sz val="6"/>
      <color theme="9" tint="-0.249977111117893"/>
      <name val="Segoe UI"/>
      <family val="2"/>
    </font>
    <font>
      <b/>
      <sz val="10"/>
      <color theme="5" tint="-0.249977111117893"/>
      <name val="Segoe UI"/>
      <family val="2"/>
    </font>
    <font>
      <b/>
      <sz val="12"/>
      <color theme="2" tint="-0.499984740745262"/>
      <name val="Segoe UI"/>
      <family val="2"/>
    </font>
    <font>
      <b/>
      <sz val="12"/>
      <color theme="6" tint="-0.249977111117893"/>
      <name val="Segoe UI"/>
      <family val="2"/>
    </font>
    <font>
      <sz val="7"/>
      <color theme="6" tint="-0.499984740745262"/>
      <name val="Calibri"/>
      <family val="2"/>
      <scheme val="minor"/>
    </font>
    <font>
      <b/>
      <sz val="7"/>
      <color theme="6" tint="-0.499984740745262"/>
      <name val="Segoe UI"/>
      <family val="2"/>
    </font>
    <font>
      <b/>
      <sz val="9"/>
      <color rgb="FFC00000"/>
      <name val="Arial Narrow"/>
      <family val="2"/>
    </font>
    <font>
      <b/>
      <sz val="9"/>
      <color rgb="FFC00000"/>
      <name val="Wingdings 3"/>
      <family val="1"/>
      <charset val="2"/>
    </font>
    <font>
      <b/>
      <sz val="6"/>
      <color theme="4" tint="-0.249977111117893"/>
      <name val="Segoe UI"/>
      <family val="2"/>
    </font>
    <font>
      <b/>
      <sz val="6"/>
      <color theme="0"/>
      <name val="Arial Narrow"/>
      <family val="2"/>
    </font>
    <font>
      <b/>
      <sz val="6"/>
      <color theme="2" tint="-0.749992370372631"/>
      <name val="Segoe UI"/>
      <family val="2"/>
    </font>
    <font>
      <b/>
      <sz val="6"/>
      <color theme="6" tint="-0.499984740745262"/>
      <name val="Segoe UI"/>
      <family val="2"/>
    </font>
    <font>
      <b/>
      <sz val="7"/>
      <color rgb="FF00B050"/>
      <name val="Segoe UI"/>
      <family val="2"/>
    </font>
    <font>
      <b/>
      <sz val="7"/>
      <color theme="5" tint="-0.249977111117893"/>
      <name val="Segoe UI"/>
      <family val="2"/>
    </font>
    <font>
      <sz val="7"/>
      <color rgb="FFC00000"/>
      <name val="Impact"/>
      <family val="2"/>
    </font>
    <font>
      <b/>
      <sz val="7"/>
      <color rgb="FFC00000"/>
      <name val="Arial Narrow"/>
      <family val="2"/>
    </font>
    <font>
      <sz val="7"/>
      <color theme="9" tint="-0.249977111117893"/>
      <name val="Haettenschweiler"/>
      <family val="2"/>
    </font>
    <font>
      <b/>
      <sz val="8"/>
      <color theme="0"/>
      <name val="Segoe UI"/>
      <family val="2"/>
    </font>
    <font>
      <sz val="7"/>
      <color theme="0" tint="-4.9989318521683403E-2"/>
      <name val="Impact"/>
      <family val="2"/>
    </font>
    <font>
      <sz val="4"/>
      <color theme="4" tint="-0.249977111117893"/>
      <name val="Arial Narrow"/>
      <family val="2"/>
    </font>
    <font>
      <sz val="7"/>
      <color theme="4" tint="-0.249977111117893"/>
      <name val="Calibri"/>
      <family val="2"/>
      <scheme val="minor"/>
    </font>
    <font>
      <sz val="7"/>
      <color theme="4" tint="-0.499984740745262"/>
      <name val="Calibri"/>
      <family val="2"/>
      <scheme val="minor"/>
    </font>
    <font>
      <b/>
      <sz val="6"/>
      <color theme="6" tint="-0.249977111117893"/>
      <name val="Arial"/>
      <family val="2"/>
    </font>
    <font>
      <b/>
      <sz val="7"/>
      <color theme="4" tint="-0.499984740745262"/>
      <name val="Arial"/>
      <family val="2"/>
    </font>
    <font>
      <sz val="7"/>
      <color theme="4" tint="-0.249977111117893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fgColor theme="4" tint="0.59996337778862885"/>
        <bgColor theme="4" tint="0.7999206518753624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FFFFD9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medium">
        <color theme="2" tint="-0.499984740745262"/>
      </right>
      <top/>
      <bottom style="hair">
        <color theme="2" tint="-0.499984740745262"/>
      </bottom>
      <diagonal/>
    </border>
    <border>
      <left style="medium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medium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/>
      <top/>
      <bottom style="hair">
        <color theme="4" tint="0.39994506668294322"/>
      </bottom>
      <diagonal/>
    </border>
    <border>
      <left style="hair">
        <color theme="4" tint="0.39991454817346722"/>
      </left>
      <right/>
      <top/>
      <bottom style="hair">
        <color theme="4" tint="0.39994506668294322"/>
      </bottom>
      <diagonal/>
    </border>
    <border>
      <left/>
      <right/>
      <top style="hair">
        <color theme="4" tint="0.39994506668294322"/>
      </top>
      <bottom/>
      <diagonal/>
    </border>
    <border>
      <left style="hair">
        <color theme="4" tint="0.39991454817346722"/>
      </left>
      <right/>
      <top style="hair">
        <color theme="4" tint="0.39994506668294322"/>
      </top>
      <bottom/>
      <diagonal/>
    </border>
    <border>
      <left style="hair">
        <color theme="4" tint="0.39994506668294322"/>
      </left>
      <right/>
      <top/>
      <bottom style="hair">
        <color theme="4" tint="0.39994506668294322"/>
      </bottom>
      <diagonal/>
    </border>
    <border>
      <left style="hair">
        <color theme="4" tint="0.39994506668294322"/>
      </left>
      <right/>
      <top style="hair">
        <color theme="4" tint="0.39994506668294322"/>
      </top>
      <bottom/>
      <diagonal/>
    </border>
    <border>
      <left style="medium">
        <color theme="2" tint="-0.499984740745262"/>
      </left>
      <right/>
      <top style="hair">
        <color theme="2" tint="-0.499984740745262"/>
      </top>
      <bottom style="medium">
        <color theme="2" tint="-0.499984740745262"/>
      </bottom>
      <diagonal/>
    </border>
    <border>
      <left/>
      <right/>
      <top style="hair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hair">
        <color theme="2" tint="-0.499984740745262"/>
      </top>
      <bottom style="medium">
        <color theme="2" tint="-0.499984740745262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/>
      <top style="medium">
        <color theme="0"/>
      </top>
      <bottom/>
      <diagonal/>
    </border>
    <border>
      <left/>
      <right style="hair">
        <color theme="4" tint="0.39985351115451523"/>
      </right>
      <top style="thin">
        <color theme="4" tint="0.39982299264503923"/>
      </top>
      <bottom style="hair">
        <color theme="0"/>
      </bottom>
      <diagonal/>
    </border>
    <border>
      <left style="hair">
        <color theme="4" tint="0.39985351115451523"/>
      </left>
      <right style="hair">
        <color theme="4" tint="0.39985351115451523"/>
      </right>
      <top style="thin">
        <color theme="4" tint="0.39982299264503923"/>
      </top>
      <bottom style="hair">
        <color theme="4" tint="0.39985351115451523"/>
      </bottom>
      <diagonal/>
    </border>
    <border>
      <left style="hair">
        <color theme="4" tint="0.39985351115451523"/>
      </left>
      <right/>
      <top style="thin">
        <color theme="4" tint="0.39982299264503923"/>
      </top>
      <bottom style="hair">
        <color theme="4" tint="0.39985351115451523"/>
      </bottom>
      <diagonal/>
    </border>
    <border>
      <left/>
      <right/>
      <top style="thin">
        <color theme="4" tint="0.39982299264503923"/>
      </top>
      <bottom style="hair">
        <color theme="4" tint="0.39985351115451523"/>
      </bottom>
      <diagonal/>
    </border>
    <border>
      <left/>
      <right style="thin">
        <color theme="6" tint="0.39991454817346722"/>
      </right>
      <top/>
      <bottom/>
      <diagonal/>
    </border>
    <border>
      <left style="thin">
        <color theme="6" tint="0.39991454817346722"/>
      </left>
      <right/>
      <top style="thin">
        <color theme="6" tint="0.39991454817346722"/>
      </top>
      <bottom style="thin">
        <color theme="6" tint="0.399914548173467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/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  <border>
      <left/>
      <right style="hair">
        <color theme="4" tint="0.39985351115451523"/>
      </right>
      <top style="hair">
        <color theme="0"/>
      </top>
      <bottom style="hair">
        <color theme="0"/>
      </bottom>
      <diagonal/>
    </border>
    <border>
      <left style="hair">
        <color theme="4" tint="0.39985351115451523"/>
      </left>
      <right style="hair">
        <color theme="4" tint="0.39985351115451523"/>
      </right>
      <top style="hair">
        <color theme="4" tint="0.39985351115451523"/>
      </top>
      <bottom style="hair">
        <color theme="4" tint="0.39985351115451523"/>
      </bottom>
      <diagonal/>
    </border>
    <border>
      <left style="hair">
        <color theme="4" tint="0.39985351115451523"/>
      </left>
      <right/>
      <top style="hair">
        <color theme="4" tint="0.39985351115451523"/>
      </top>
      <bottom style="hair">
        <color theme="4" tint="0.39985351115451523"/>
      </bottom>
      <diagonal/>
    </border>
    <border>
      <left/>
      <right/>
      <top style="hair">
        <color theme="4" tint="0.39985351115451523"/>
      </top>
      <bottom style="hair">
        <color theme="4" tint="0.3998535111545152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theme="4" tint="0.39985351115451523"/>
      </right>
      <top style="hair">
        <color theme="0"/>
      </top>
      <bottom/>
      <diagonal/>
    </border>
    <border>
      <left style="hair">
        <color theme="4" tint="0.39985351115451523"/>
      </left>
      <right style="hair">
        <color theme="4" tint="0.39985351115451523"/>
      </right>
      <top style="hair">
        <color theme="4" tint="0.39985351115451523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hair">
        <color theme="4" tint="0.39985351115451523"/>
      </right>
      <top style="thin">
        <color theme="4" tint="0.39976195562608724"/>
      </top>
      <bottom style="hair">
        <color theme="0"/>
      </bottom>
      <diagonal/>
    </border>
    <border>
      <left style="hair">
        <color theme="4" tint="0.39985351115451523"/>
      </left>
      <right style="hair">
        <color theme="4" tint="0.39985351115451523"/>
      </right>
      <top style="thin">
        <color theme="4" tint="0.39976195562608724"/>
      </top>
      <bottom style="hair">
        <color theme="4" tint="0.39985351115451523"/>
      </bottom>
      <diagonal/>
    </border>
    <border>
      <left style="hair">
        <color theme="4" tint="0.39985351115451523"/>
      </left>
      <right/>
      <top style="thin">
        <color theme="4" tint="0.39976195562608724"/>
      </top>
      <bottom style="hair">
        <color theme="4" tint="0.39985351115451523"/>
      </bottom>
      <diagonal/>
    </border>
    <border>
      <left/>
      <right/>
      <top style="thin">
        <color theme="4" tint="0.39976195562608724"/>
      </top>
      <bottom style="hair">
        <color theme="4" tint="0.3998535111545152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hair">
        <color theme="4" tint="0.39985351115451523"/>
      </right>
      <top style="hair">
        <color theme="0"/>
      </top>
      <bottom style="thin">
        <color theme="4" tint="0.39976195562608724"/>
      </bottom>
      <diagonal/>
    </border>
    <border>
      <left style="hair">
        <color theme="4" tint="0.39985351115451523"/>
      </left>
      <right style="hair">
        <color theme="4" tint="0.39985351115451523"/>
      </right>
      <top style="hair">
        <color theme="4" tint="0.39985351115451523"/>
      </top>
      <bottom style="thin">
        <color theme="4" tint="0.39976195562608724"/>
      </bottom>
      <diagonal/>
    </border>
    <border>
      <left style="hair">
        <color theme="4" tint="0.39985351115451523"/>
      </left>
      <right/>
      <top style="hair">
        <color theme="4" tint="0.39985351115451523"/>
      </top>
      <bottom style="thin">
        <color theme="4" tint="0.39976195562608724"/>
      </bottom>
      <diagonal/>
    </border>
    <border>
      <left/>
      <right/>
      <top style="hair">
        <color theme="4" tint="0.39985351115451523"/>
      </top>
      <bottom style="thin">
        <color theme="4" tint="0.39976195562608724"/>
      </bottom>
      <diagonal/>
    </border>
    <border>
      <left/>
      <right/>
      <top style="thin">
        <color theme="6" tint="0.39994506668294322"/>
      </top>
      <bottom/>
      <diagonal/>
    </border>
    <border>
      <left/>
      <right style="hair">
        <color theme="4" tint="0.39985351115451523"/>
      </right>
      <top/>
      <bottom style="hair">
        <color theme="0"/>
      </bottom>
      <diagonal/>
    </border>
    <border>
      <left style="hair">
        <color theme="4" tint="0.39985351115451523"/>
      </left>
      <right style="hair">
        <color theme="4" tint="0.39985351115451523"/>
      </right>
      <top/>
      <bottom style="hair">
        <color theme="4" tint="0.39985351115451523"/>
      </bottom>
      <diagonal/>
    </border>
    <border>
      <left/>
      <right/>
      <top/>
      <bottom style="thin">
        <color theme="6" tint="0.39982299264503923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0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/>
      <top/>
      <bottom/>
      <diagonal/>
    </border>
    <border>
      <left/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 style="medium">
        <color theme="6" tint="-0.24994659260841701"/>
      </right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/>
      <diagonal/>
    </border>
    <border>
      <left/>
      <right style="medium">
        <color theme="6" tint="-0.24994659260841701"/>
      </right>
      <top/>
      <bottom style="thin">
        <color theme="6" tint="-0.24994659260841701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/>
      <diagonal/>
    </border>
    <border>
      <left style="medium">
        <color theme="6" tint="-0.24994659260841701"/>
      </left>
      <right/>
      <top/>
      <bottom style="thin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/>
      </left>
      <right/>
      <top style="medium">
        <color theme="6" tint="-0.24994659260841701"/>
      </top>
      <bottom/>
      <diagonal/>
    </border>
    <border>
      <left/>
      <right style="thin">
        <color theme="0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6" tint="0.399884029663991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91454817346722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8402966399123"/>
      </right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0.39988402966399123"/>
      </right>
      <top/>
      <bottom/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39988402966399123"/>
      </top>
      <bottom style="thin">
        <color theme="4" tint="0.39982299264503923"/>
      </bottom>
      <diagonal/>
    </border>
    <border>
      <left/>
      <right/>
      <top/>
      <bottom style="thin">
        <color theme="4" tint="0.39988402966399123"/>
      </bottom>
      <diagonal/>
    </border>
    <border>
      <left style="thin">
        <color theme="4" tint="0.39988402966399123"/>
      </left>
      <right/>
      <top/>
      <bottom style="thin">
        <color theme="4" tint="0.39988402966399123"/>
      </bottom>
      <diagonal/>
    </border>
    <border>
      <left/>
      <right style="thin">
        <color theme="4" tint="0.39988402966399123"/>
      </right>
      <top/>
      <bottom style="thin">
        <color theme="4" tint="0.39988402966399123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4" tint="0.39988402966399123"/>
      </left>
      <right/>
      <top/>
      <bottom/>
      <diagonal/>
    </border>
    <border>
      <left/>
      <right/>
      <top style="thin">
        <color theme="4" tint="0.39988402966399123"/>
      </top>
      <bottom/>
      <diagonal/>
    </border>
    <border>
      <left style="thin">
        <color theme="4" tint="0.39988402966399123"/>
      </left>
      <right/>
      <top style="thin">
        <color theme="4" tint="0.39988402966399123"/>
      </top>
      <bottom/>
      <diagonal/>
    </border>
    <border>
      <left/>
      <right style="thin">
        <color theme="4" tint="0.39988402966399123"/>
      </right>
      <top style="thin">
        <color theme="4" tint="0.39988402966399123"/>
      </top>
      <bottom/>
      <diagonal/>
    </border>
    <border>
      <left/>
      <right/>
      <top/>
      <bottom style="thin">
        <color theme="4" tint="0.39991454817346722"/>
      </bottom>
      <diagonal/>
    </border>
    <border>
      <left style="thin">
        <color theme="0"/>
      </left>
      <right/>
      <top/>
      <bottom style="thin">
        <color theme="4" tint="0.39991454817346722"/>
      </bottom>
      <diagonal/>
    </border>
    <border>
      <left/>
      <right style="thin">
        <color theme="0"/>
      </right>
      <top/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/>
      <right/>
      <top style="hair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thin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hair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 style="thin">
        <color theme="2" tint="-0.499984740745262"/>
      </left>
      <right/>
      <top/>
      <bottom style="hair">
        <color theme="2" tint="-0.499984740745262"/>
      </bottom>
      <diagonal/>
    </border>
    <border>
      <left style="hair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thin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thin">
        <color theme="0"/>
      </bottom>
      <diagonal/>
    </border>
    <border>
      <left style="thin">
        <color theme="0"/>
      </left>
      <right/>
      <top style="medium">
        <color theme="2" tint="-0.499984740745262"/>
      </top>
      <bottom/>
      <diagonal/>
    </border>
    <border>
      <left/>
      <right style="thin">
        <color theme="0"/>
      </right>
      <top style="medium">
        <color theme="2" tint="-0.499984740745262"/>
      </top>
      <bottom/>
      <diagonal/>
    </border>
    <border>
      <left style="thin">
        <color theme="5" tint="0.59996337778862885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5" tint="0.59996337778862885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9.9948118533890809E-2"/>
      </top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4" tint="0.39985351115451523"/>
      </top>
      <bottom/>
      <diagonal/>
    </border>
    <border>
      <left/>
      <right style="thin">
        <color theme="4" tint="0.39985351115451523"/>
      </right>
      <top style="thin">
        <color theme="4" tint="0.39985351115451523"/>
      </top>
      <bottom/>
      <diagonal/>
    </border>
    <border>
      <left/>
      <right style="thin">
        <color theme="4" tint="0.39985351115451523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/>
      <top style="thin">
        <color theme="0"/>
      </top>
      <bottom/>
      <diagonal/>
    </border>
    <border>
      <left style="hair">
        <color theme="2" tint="-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/>
      <right/>
      <top style="hair">
        <color theme="2" tint="-0.499984740745262"/>
      </top>
      <bottom/>
      <diagonal/>
    </border>
    <border>
      <left/>
      <right style="thin">
        <color theme="2" tint="-0.499984740745262"/>
      </right>
      <top style="hair">
        <color theme="2" tint="-0.49998474074526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hair">
        <color theme="6" tint="-0.24994659260841701"/>
      </bottom>
      <diagonal/>
    </border>
    <border>
      <left/>
      <right/>
      <top style="thin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thin">
        <color theme="6" tint="-0.24994659260841701"/>
      </bottom>
      <diagonal/>
    </border>
    <border>
      <left/>
      <right/>
      <top style="hair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/>
      <top/>
      <bottom style="thin">
        <color theme="4" tint="0.39991454817346722"/>
      </bottom>
      <diagonal/>
    </border>
    <border>
      <left style="medium">
        <color theme="4" tint="0.39976195562608724"/>
      </left>
      <right style="hair">
        <color theme="4" tint="0.39985351115451523"/>
      </right>
      <top style="medium">
        <color theme="4" tint="0.39976195562608724"/>
      </top>
      <bottom style="hair">
        <color theme="4" tint="0.39985351115451523"/>
      </bottom>
      <diagonal/>
    </border>
    <border>
      <left style="hair">
        <color theme="4" tint="0.39985351115451523"/>
      </left>
      <right style="hair">
        <color theme="4" tint="0.39985351115451523"/>
      </right>
      <top style="medium">
        <color theme="4" tint="0.39976195562608724"/>
      </top>
      <bottom style="hair">
        <color theme="4" tint="0.39985351115451523"/>
      </bottom>
      <diagonal/>
    </border>
    <border>
      <left/>
      <right/>
      <top style="medium">
        <color theme="4" tint="0.39976195562608724"/>
      </top>
      <bottom style="thin">
        <color theme="4" tint="0.39982299264503923"/>
      </bottom>
      <diagonal/>
    </border>
    <border>
      <left/>
      <right style="medium">
        <color theme="4" tint="0.39976195562608724"/>
      </right>
      <top style="medium">
        <color theme="4" tint="0.39976195562608724"/>
      </top>
      <bottom style="thin">
        <color theme="4" tint="0.39982299264503923"/>
      </bottom>
      <diagonal/>
    </border>
    <border>
      <left style="medium">
        <color theme="4" tint="0.39976195562608724"/>
      </left>
      <right style="thin">
        <color theme="0"/>
      </right>
      <top style="thin">
        <color theme="4" tint="0.39982299264503923"/>
      </top>
      <bottom style="thin">
        <color theme="0"/>
      </bottom>
      <diagonal/>
    </border>
    <border>
      <left/>
      <right style="medium">
        <color theme="4" tint="0.39976195562608724"/>
      </right>
      <top style="thin">
        <color theme="4" tint="0.39982299264503923"/>
      </top>
      <bottom style="hair">
        <color theme="4" tint="0.39985351115451523"/>
      </bottom>
      <diagonal/>
    </border>
    <border>
      <left style="medium">
        <color theme="4" tint="0.3997619556260872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4" tint="0.39976195562608724"/>
      </right>
      <top style="hair">
        <color theme="4" tint="0.39985351115451523"/>
      </top>
      <bottom style="hair">
        <color theme="4" tint="0.39985351115451523"/>
      </bottom>
      <diagonal/>
    </border>
    <border>
      <left style="medium">
        <color theme="4" tint="0.39976195562608724"/>
      </left>
      <right style="thin">
        <color theme="0"/>
      </right>
      <top style="thin">
        <color theme="0"/>
      </top>
      <bottom/>
      <diagonal/>
    </border>
    <border>
      <left style="medium">
        <color theme="4" tint="0.39976195562608724"/>
      </left>
      <right style="thin">
        <color theme="0"/>
      </right>
      <top style="thin">
        <color theme="4" tint="0.39976195562608724"/>
      </top>
      <bottom style="thin">
        <color theme="0"/>
      </bottom>
      <diagonal/>
    </border>
    <border>
      <left/>
      <right style="medium">
        <color theme="4" tint="0.39976195562608724"/>
      </right>
      <top style="thin">
        <color theme="4" tint="0.39976195562608724"/>
      </top>
      <bottom style="hair">
        <color theme="4" tint="0.39985351115451523"/>
      </bottom>
      <diagonal/>
    </border>
    <border>
      <left style="medium">
        <color theme="4" tint="0.39976195562608724"/>
      </left>
      <right style="thin">
        <color theme="0"/>
      </right>
      <top style="thin">
        <color theme="0"/>
      </top>
      <bottom style="thin">
        <color theme="4" tint="0.39976195562608724"/>
      </bottom>
      <diagonal/>
    </border>
    <border>
      <left style="medium">
        <color theme="4" tint="0.39976195562608724"/>
      </left>
      <right style="thin">
        <color theme="0"/>
      </right>
      <top/>
      <bottom style="thin">
        <color theme="0"/>
      </bottom>
      <diagonal/>
    </border>
    <border>
      <left style="medium">
        <color theme="4" tint="0.39976195562608724"/>
      </left>
      <right style="thin">
        <color theme="0"/>
      </right>
      <top style="thin">
        <color theme="0"/>
      </top>
      <bottom style="medium">
        <color theme="4" tint="0.39976195562608724"/>
      </bottom>
      <diagonal/>
    </border>
    <border>
      <left/>
      <right style="hair">
        <color theme="4" tint="0.39985351115451523"/>
      </right>
      <top style="hair">
        <color theme="0"/>
      </top>
      <bottom style="medium">
        <color theme="4" tint="0.39976195562608724"/>
      </bottom>
      <diagonal/>
    </border>
    <border>
      <left style="hair">
        <color theme="4" tint="0.39985351115451523"/>
      </left>
      <right style="hair">
        <color theme="4" tint="0.39985351115451523"/>
      </right>
      <top style="hair">
        <color theme="4" tint="0.39985351115451523"/>
      </top>
      <bottom style="medium">
        <color theme="4" tint="0.39976195562608724"/>
      </bottom>
      <diagonal/>
    </border>
    <border>
      <left style="hair">
        <color theme="4" tint="0.39985351115451523"/>
      </left>
      <right/>
      <top style="hair">
        <color theme="4" tint="0.39982299264503923"/>
      </top>
      <bottom style="thin">
        <color theme="4" tint="0.39982299264503923"/>
      </bottom>
      <diagonal/>
    </border>
    <border>
      <left/>
      <right/>
      <top style="hair">
        <color theme="4" tint="0.39982299264503923"/>
      </top>
      <bottom style="thin">
        <color theme="4" tint="0.39982299264503923"/>
      </bottom>
      <diagonal/>
    </border>
    <border>
      <left/>
      <right style="medium">
        <color theme="4" tint="0.39976195562608724"/>
      </right>
      <top style="hair">
        <color theme="4" tint="0.39982299264503923"/>
      </top>
      <bottom style="thin">
        <color theme="4" tint="0.39982299264503923"/>
      </bottom>
      <diagonal/>
    </border>
    <border>
      <left/>
      <right style="medium">
        <color theme="4" tint="0.39976195562608724"/>
      </right>
      <top style="hair">
        <color theme="4" tint="0.39985351115451523"/>
      </top>
      <bottom style="thin">
        <color theme="4" tint="0.39976195562608724"/>
      </bottom>
      <diagonal/>
    </border>
    <border>
      <left style="hair">
        <color theme="4" tint="0.39985351115451523"/>
      </left>
      <right/>
      <top style="hair">
        <color theme="4" tint="0.39985351115451523"/>
      </top>
      <bottom style="hair">
        <color theme="4" tint="0.39982299264503923"/>
      </bottom>
      <diagonal/>
    </border>
    <border>
      <left/>
      <right/>
      <top style="hair">
        <color theme="4" tint="0.39985351115451523"/>
      </top>
      <bottom style="hair">
        <color theme="4" tint="0.39982299264503923"/>
      </bottom>
      <diagonal/>
    </border>
    <border>
      <left/>
      <right style="medium">
        <color theme="4" tint="0.39976195562608724"/>
      </right>
      <top style="hair">
        <color theme="4" tint="0.39985351115451523"/>
      </top>
      <bottom style="hair">
        <color theme="4" tint="0.3998229926450392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4" tint="0.59996337778862885"/>
      </right>
      <top/>
      <bottom style="thin">
        <color theme="0"/>
      </bottom>
      <diagonal/>
    </border>
    <border>
      <left/>
      <right style="thin">
        <color theme="4" tint="0.59996337778862885"/>
      </right>
      <top style="thin">
        <color theme="0"/>
      </top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/>
      <diagonal/>
    </border>
    <border>
      <left/>
      <right style="thin">
        <color theme="0"/>
      </right>
      <top style="medium">
        <color theme="4" tint="0.39988402966399123"/>
      </top>
      <bottom/>
      <diagonal/>
    </border>
    <border>
      <left style="thin">
        <color theme="0"/>
      </left>
      <right/>
      <top style="medium">
        <color theme="4" tint="0.39988402966399123"/>
      </top>
      <bottom/>
      <diagonal/>
    </border>
    <border>
      <left/>
      <right/>
      <top style="medium">
        <color theme="4" tint="0.39988402966399123"/>
      </top>
      <bottom/>
      <diagonal/>
    </border>
    <border>
      <left/>
      <right style="medium">
        <color theme="4" tint="0.39988402966399123"/>
      </right>
      <top style="medium">
        <color theme="4" tint="0.39988402966399123"/>
      </top>
      <bottom/>
      <diagonal/>
    </border>
    <border>
      <left style="medium">
        <color theme="4" tint="0.39988402966399123"/>
      </left>
      <right/>
      <top/>
      <bottom/>
      <diagonal/>
    </border>
    <border>
      <left/>
      <right style="medium">
        <color theme="4" tint="0.39988402966399123"/>
      </right>
      <top/>
      <bottom/>
      <diagonal/>
    </border>
    <border>
      <left style="medium">
        <color theme="4" tint="0.39988402966399123"/>
      </left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8402966399123"/>
      </bottom>
      <diagonal/>
    </border>
    <border>
      <left/>
      <right style="medium">
        <color theme="4" tint="0.39988402966399123"/>
      </right>
      <top/>
      <bottom style="medium">
        <color theme="4" tint="0.39988402966399123"/>
      </bottom>
      <diagonal/>
    </border>
    <border>
      <left style="medium">
        <color theme="4" tint="0.39988402966399123"/>
      </left>
      <right/>
      <top/>
      <bottom style="thin">
        <color theme="4" tint="0.39991454817346722"/>
      </bottom>
      <diagonal/>
    </border>
    <border>
      <left/>
      <right style="medium">
        <color theme="4" tint="0.39988402966399123"/>
      </right>
      <top/>
      <bottom style="thin">
        <color theme="4" tint="0.39991454817346722"/>
      </bottom>
      <diagonal/>
    </border>
    <border>
      <left style="medium">
        <color theme="4" tint="0.39988402966399123"/>
      </left>
      <right/>
      <top/>
      <bottom style="thin">
        <color theme="4" tint="0.39988402966399123"/>
      </bottom>
      <diagonal/>
    </border>
    <border>
      <left/>
      <right style="medium">
        <color theme="4" tint="0.39988402966399123"/>
      </right>
      <top/>
      <bottom style="thin">
        <color theme="4" tint="0.39988402966399123"/>
      </bottom>
      <diagonal/>
    </border>
    <border>
      <left style="medium">
        <color theme="4" tint="0.39988402966399123"/>
      </left>
      <right/>
      <top style="thin">
        <color theme="4" tint="0.39988402966399123"/>
      </top>
      <bottom/>
      <diagonal/>
    </border>
    <border>
      <left/>
      <right style="medium">
        <color theme="4" tint="0.39988402966399123"/>
      </right>
      <top style="thin">
        <color theme="4" tint="0.39988402966399123"/>
      </top>
      <bottom style="thin">
        <color theme="4" tint="0.39982299264503923"/>
      </bottom>
      <diagonal/>
    </border>
    <border>
      <left style="medium">
        <color theme="4" tint="0.39988402966399123"/>
      </left>
      <right/>
      <top style="thin">
        <color theme="4" tint="0.39985351115451523"/>
      </top>
      <bottom/>
      <diagonal/>
    </border>
    <border>
      <left/>
      <right style="thin">
        <color theme="4" tint="0.39985351115451523"/>
      </right>
      <top/>
      <bottom style="medium">
        <color theme="4" tint="0.39988402966399123"/>
      </bottom>
      <diagonal/>
    </border>
    <border>
      <left style="medium">
        <color theme="4" tint="0.39988402966399123"/>
      </left>
      <right/>
      <top style="thin">
        <color theme="4" tint="0.39988402966399123"/>
      </top>
      <bottom style="thin">
        <color theme="4" tint="0.39985351115451523"/>
      </bottom>
      <diagonal/>
    </border>
    <border>
      <left/>
      <right/>
      <top style="thin">
        <color theme="4" tint="0.39988402966399123"/>
      </top>
      <bottom style="thin">
        <color theme="4" tint="0.39985351115451523"/>
      </bottom>
      <diagonal/>
    </border>
    <border>
      <left/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/>
      <right style="medium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/>
      <diagonal/>
    </border>
    <border>
      <left/>
      <right style="thin">
        <color theme="4" tint="0.39991454817346722"/>
      </right>
      <top/>
      <bottom/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59996337778862885"/>
      </left>
      <right/>
      <top style="thin">
        <color theme="0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0"/>
      </top>
      <bottom style="thin">
        <color theme="0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 style="medium">
        <color theme="9" tint="0.39979247413556324"/>
      </left>
      <right/>
      <top style="medium">
        <color theme="9" tint="0.39979247413556324"/>
      </top>
      <bottom/>
      <diagonal/>
    </border>
    <border>
      <left/>
      <right/>
      <top style="medium">
        <color theme="9" tint="0.39979247413556324"/>
      </top>
      <bottom/>
      <diagonal/>
    </border>
    <border>
      <left/>
      <right style="medium">
        <color theme="9" tint="0.39979247413556324"/>
      </right>
      <top style="medium">
        <color theme="9" tint="0.39979247413556324"/>
      </top>
      <bottom/>
      <diagonal/>
    </border>
    <border>
      <left style="medium">
        <color theme="9" tint="0.39979247413556324"/>
      </left>
      <right/>
      <top/>
      <bottom/>
      <diagonal/>
    </border>
    <border>
      <left/>
      <right style="medium">
        <color theme="9" tint="0.39979247413556324"/>
      </right>
      <top/>
      <bottom/>
      <diagonal/>
    </border>
    <border>
      <left/>
      <right/>
      <top style="thin">
        <color theme="6" tint="0.39979247413556324"/>
      </top>
      <bottom/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 style="medium">
        <color theme="4" tint="0.39982299264503923"/>
      </left>
      <right/>
      <top style="medium">
        <color theme="4" tint="0.39982299264503923"/>
      </top>
      <bottom/>
      <diagonal/>
    </border>
    <border>
      <left/>
      <right/>
      <top style="medium">
        <color theme="4" tint="0.39982299264503923"/>
      </top>
      <bottom/>
      <diagonal/>
    </border>
    <border>
      <left/>
      <right style="medium">
        <color theme="4" tint="0.39982299264503923"/>
      </right>
      <top style="medium">
        <color theme="4" tint="0.39982299264503923"/>
      </top>
      <bottom/>
      <diagonal/>
    </border>
    <border>
      <left style="medium">
        <color theme="4" tint="0.39982299264503923"/>
      </left>
      <right/>
      <top/>
      <bottom/>
      <diagonal/>
    </border>
    <border>
      <left/>
      <right style="medium">
        <color theme="4" tint="0.39982299264503923"/>
      </right>
      <top/>
      <bottom/>
      <diagonal/>
    </border>
    <border>
      <left style="medium">
        <color theme="4" tint="0.39982299264503923"/>
      </left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2299264503923"/>
      </bottom>
      <diagonal/>
    </border>
    <border>
      <left/>
      <right style="medium">
        <color theme="4" tint="0.39982299264503923"/>
      </right>
      <top/>
      <bottom style="medium">
        <color theme="4" tint="0.39982299264503923"/>
      </bottom>
      <diagonal/>
    </border>
    <border>
      <left/>
      <right style="hair">
        <color theme="4" tint="0.39994506668294322"/>
      </right>
      <top/>
      <bottom/>
      <diagonal/>
    </border>
    <border>
      <left/>
      <right style="hair">
        <color theme="4" tint="0.39991454817346722"/>
      </right>
      <top/>
      <bottom/>
      <diagonal/>
    </border>
    <border>
      <left style="hair">
        <color theme="4" tint="0.39994506668294322"/>
      </left>
      <right/>
      <top/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hair">
        <color theme="4" tint="0.39994506668294322"/>
      </right>
      <top/>
      <bottom style="medium">
        <color theme="4" tint="0.39988402966399123"/>
      </bottom>
      <diagonal/>
    </border>
    <border>
      <left style="thin">
        <color theme="4" tint="0.39985351115451523"/>
      </left>
      <right/>
      <top style="thin">
        <color theme="4" tint="0.39988402966399123"/>
      </top>
      <bottom style="thin">
        <color theme="4" tint="0.39982299264503923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/>
      <right style="hair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hair">
        <color theme="4" tint="0.399914548173467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hair">
        <color theme="4" tint="0.39994506668294322"/>
      </right>
      <top style="thin">
        <color theme="6" tint="0.39979247413556324"/>
      </top>
      <bottom style="thin">
        <color theme="6" tint="0.39994506668294322"/>
      </bottom>
      <diagonal/>
    </border>
    <border>
      <left style="hair">
        <color theme="4" tint="0.39994506668294322"/>
      </left>
      <right style="thin">
        <color theme="6" tint="0.39994506668294322"/>
      </right>
      <top style="thin">
        <color theme="6" tint="0.39979247413556324"/>
      </top>
      <bottom style="thin">
        <color theme="6" tint="0.39994506668294322"/>
      </bottom>
      <diagonal/>
    </border>
    <border>
      <left/>
      <right/>
      <top style="thin">
        <color theme="6" tint="0.39976195562608724"/>
      </top>
      <bottom/>
      <diagonal/>
    </border>
    <border>
      <left style="thin">
        <color theme="6" tint="0.39994506668294322"/>
      </left>
      <right style="hair">
        <color theme="4" tint="0.39994506668294322"/>
      </right>
      <top style="thin">
        <color theme="6" tint="0.39976195562608724"/>
      </top>
      <bottom style="thin">
        <color theme="6" tint="0.39994506668294322"/>
      </bottom>
      <diagonal/>
    </border>
    <border>
      <left style="hair">
        <color theme="4" tint="0.39994506668294322"/>
      </left>
      <right style="thin">
        <color theme="6" tint="0.39994506668294322"/>
      </right>
      <top style="thin">
        <color theme="6" tint="0.39976195562608724"/>
      </top>
      <bottom style="thin">
        <color theme="6" tint="0.39994506668294322"/>
      </bottom>
      <diagonal/>
    </border>
    <border>
      <left/>
      <right/>
      <top/>
      <bottom style="thin">
        <color theme="6" tint="0.39976195562608724"/>
      </bottom>
      <diagonal/>
    </border>
    <border>
      <left/>
      <right style="thin">
        <color theme="6" tint="0.39988402966399123"/>
      </right>
      <top/>
      <bottom style="thin">
        <color theme="6" tint="0.3997619556260872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76195562608724"/>
      </bottom>
      <diagonal/>
    </border>
    <border>
      <left/>
      <right style="thin">
        <color theme="6" tint="0.39988402966399123"/>
      </right>
      <top style="thin">
        <color theme="6" tint="0.39988402966399123"/>
      </top>
      <bottom style="thin">
        <color theme="6" tint="0.39976195562608724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76195562608724"/>
      </top>
      <bottom/>
      <diagonal/>
    </border>
    <border>
      <left style="thin">
        <color theme="6" tint="0.39994506668294322"/>
      </left>
      <right/>
      <top style="thin">
        <color theme="6" tint="0.39976195562608724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76195562608724"/>
      </top>
      <bottom style="thin">
        <color theme="6" tint="0.39994506668294322"/>
      </bottom>
      <diagonal/>
    </border>
    <border>
      <left/>
      <right/>
      <top/>
      <bottom style="thin">
        <color theme="6" tint="0.39973143711661124"/>
      </bottom>
      <diagonal/>
    </border>
    <border>
      <left/>
      <right/>
      <top style="thin">
        <color theme="6" tint="0.39973143711661124"/>
      </top>
      <bottom/>
      <diagonal/>
    </border>
    <border>
      <left style="thin">
        <color theme="6" tint="0.39994506668294322"/>
      </left>
      <right style="hair">
        <color theme="4" tint="0.39994506668294322"/>
      </right>
      <top style="thin">
        <color theme="6" tint="0.39973143711661124"/>
      </top>
      <bottom style="thin">
        <color theme="6" tint="0.39994506668294322"/>
      </bottom>
      <diagonal/>
    </border>
    <border>
      <left style="hair">
        <color theme="4" tint="0.39994506668294322"/>
      </left>
      <right style="thin">
        <color theme="6" tint="0.39994506668294322"/>
      </right>
      <top style="thin">
        <color theme="6" tint="0.39973143711661124"/>
      </top>
      <bottom style="thin">
        <color theme="6" tint="0.39994506668294322"/>
      </bottom>
      <diagonal/>
    </border>
    <border>
      <left/>
      <right/>
      <top/>
      <bottom style="thin">
        <color theme="6" tint="0.39970091860713525"/>
      </bottom>
      <diagonal/>
    </border>
    <border>
      <left style="medium">
        <color theme="6" tint="0.39988402966399123"/>
      </left>
      <right/>
      <top style="medium">
        <color theme="6" tint="0.39988402966399123"/>
      </top>
      <bottom/>
      <diagonal/>
    </border>
    <border>
      <left/>
      <right/>
      <top style="medium">
        <color theme="6" tint="0.39988402966399123"/>
      </top>
      <bottom/>
      <diagonal/>
    </border>
    <border>
      <left/>
      <right style="medium">
        <color theme="6" tint="0.39988402966399123"/>
      </right>
      <top style="medium">
        <color theme="6" tint="0.39988402966399123"/>
      </top>
      <bottom/>
      <diagonal/>
    </border>
    <border>
      <left/>
      <right style="medium">
        <color theme="6" tint="0.39988402966399123"/>
      </right>
      <top/>
      <bottom/>
      <diagonal/>
    </border>
    <border>
      <left style="medium">
        <color theme="6" tint="0.39988402966399123"/>
      </left>
      <right/>
      <top/>
      <bottom style="medium">
        <color theme="6" tint="0.39988402966399123"/>
      </bottom>
      <diagonal/>
    </border>
    <border>
      <left/>
      <right/>
      <top/>
      <bottom style="medium">
        <color theme="6" tint="0.39988402966399123"/>
      </bottom>
      <diagonal/>
    </border>
    <border>
      <left/>
      <right style="medium">
        <color theme="6" tint="0.39988402966399123"/>
      </right>
      <top/>
      <bottom style="medium">
        <color theme="6" tint="0.39988402966399123"/>
      </bottom>
      <diagonal/>
    </border>
    <border>
      <left style="medium">
        <color theme="6" tint="0.39988402966399123"/>
      </left>
      <right/>
      <top/>
      <bottom/>
      <diagonal/>
    </border>
    <border>
      <left style="thin">
        <color theme="6" tint="0.39982299264503923"/>
      </left>
      <right style="thin">
        <color theme="6" tint="0.39982299264503923"/>
      </right>
      <top style="thin">
        <color theme="6" tint="0.39982299264503923"/>
      </top>
      <bottom style="thin">
        <color theme="6" tint="0.39982299264503923"/>
      </bottom>
      <diagonal/>
    </border>
    <border>
      <left style="medium">
        <color theme="6" tint="0.39970091860713525"/>
      </left>
      <right/>
      <top style="medium">
        <color theme="6" tint="0.39970091860713525"/>
      </top>
      <bottom/>
      <diagonal/>
    </border>
    <border>
      <left/>
      <right/>
      <top style="medium">
        <color theme="6" tint="0.39970091860713525"/>
      </top>
      <bottom/>
      <diagonal/>
    </border>
    <border>
      <left/>
      <right style="medium">
        <color theme="6" tint="0.39970091860713525"/>
      </right>
      <top style="medium">
        <color theme="6" tint="0.39970091860713525"/>
      </top>
      <bottom/>
      <diagonal/>
    </border>
    <border>
      <left style="medium">
        <color theme="6" tint="0.39970091860713525"/>
      </left>
      <right/>
      <top/>
      <bottom/>
      <diagonal/>
    </border>
    <border>
      <left/>
      <right style="medium">
        <color theme="6" tint="0.39970091860713525"/>
      </right>
      <top/>
      <bottom/>
      <diagonal/>
    </border>
    <border>
      <left style="medium">
        <color theme="6" tint="0.39970091860713525"/>
      </left>
      <right/>
      <top/>
      <bottom style="medium">
        <color theme="6" tint="0.39970091860713525"/>
      </bottom>
      <diagonal/>
    </border>
    <border>
      <left/>
      <right/>
      <top/>
      <bottom style="medium">
        <color theme="6" tint="0.39970091860713525"/>
      </bottom>
      <diagonal/>
    </border>
    <border>
      <left/>
      <right style="medium">
        <color theme="6" tint="0.39970091860713525"/>
      </right>
      <top/>
      <bottom style="medium">
        <color theme="6" tint="0.39970091860713525"/>
      </bottom>
      <diagonal/>
    </border>
    <border>
      <left style="medium">
        <color theme="6" tint="0.39970091860713525"/>
      </left>
      <right/>
      <top/>
      <bottom style="medium">
        <color theme="0"/>
      </bottom>
      <diagonal/>
    </border>
    <border>
      <left style="medium">
        <color theme="6" tint="0.39967040009765925"/>
      </left>
      <right/>
      <top style="medium">
        <color theme="6" tint="0.39967040009765925"/>
      </top>
      <bottom/>
      <diagonal/>
    </border>
    <border>
      <left/>
      <right/>
      <top style="medium">
        <color theme="6" tint="0.39967040009765925"/>
      </top>
      <bottom/>
      <diagonal/>
    </border>
    <border>
      <left/>
      <right style="medium">
        <color theme="6" tint="0.39967040009765925"/>
      </right>
      <top style="medium">
        <color theme="6" tint="0.39967040009765925"/>
      </top>
      <bottom/>
      <diagonal/>
    </border>
    <border>
      <left style="medium">
        <color theme="6" tint="0.39967040009765925"/>
      </left>
      <right/>
      <top/>
      <bottom/>
      <diagonal/>
    </border>
    <border>
      <left/>
      <right style="medium">
        <color theme="6" tint="0.39967040009765925"/>
      </right>
      <top/>
      <bottom/>
      <diagonal/>
    </border>
    <border>
      <left style="medium">
        <color theme="6" tint="0.39967040009765925"/>
      </left>
      <right/>
      <top/>
      <bottom style="medium">
        <color theme="6" tint="0.39967040009765925"/>
      </bottom>
      <diagonal/>
    </border>
    <border>
      <left/>
      <right/>
      <top/>
      <bottom style="medium">
        <color theme="6" tint="0.39967040009765925"/>
      </bottom>
      <diagonal/>
    </border>
    <border>
      <left/>
      <right style="medium">
        <color theme="6" tint="0.39967040009765925"/>
      </right>
      <top/>
      <bottom style="medium">
        <color theme="6" tint="0.39967040009765925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6" tint="0.39982299264503923"/>
      </left>
      <right style="thin">
        <color theme="6" tint="0.39979247413556324"/>
      </right>
      <top style="thin">
        <color theme="6" tint="0.39982299264503923"/>
      </top>
      <bottom style="thin">
        <color theme="6" tint="0.39982299264503923"/>
      </bottom>
      <diagonal/>
    </border>
    <border>
      <left style="medium">
        <color theme="6" tint="0.39994506668294322"/>
      </left>
      <right/>
      <top/>
      <bottom style="medium">
        <color theme="0"/>
      </bottom>
      <diagonal/>
    </border>
    <border>
      <left style="medium">
        <color theme="6" tint="0.39994506668294322"/>
      </left>
      <right/>
      <top/>
      <bottom style="thin">
        <color theme="6" tint="0.39994506668294322"/>
      </bottom>
      <diagonal/>
    </border>
    <border>
      <left/>
      <right style="medium">
        <color theme="6" tint="0.39994506668294322"/>
      </right>
      <top/>
      <bottom style="thin">
        <color theme="6" tint="0.39994506668294322"/>
      </bottom>
      <diagonal/>
    </border>
    <border>
      <left style="medium">
        <color theme="6" tint="0.39991454817346722"/>
      </left>
      <right/>
      <top/>
      <bottom style="thin">
        <color theme="6" tint="0.39994506668294322"/>
      </bottom>
      <diagonal/>
    </border>
    <border>
      <left/>
      <right style="medium">
        <color theme="6" tint="0.39991454817346722"/>
      </right>
      <top/>
      <bottom style="thin">
        <color theme="6" tint="0.39994506668294322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/>
      <right/>
      <top style="hair">
        <color theme="4" tint="0.39994506668294322"/>
      </top>
      <bottom style="hair">
        <color theme="4" tint="0.39994506668294322"/>
      </bottom>
      <diagonal/>
    </border>
    <border>
      <left/>
      <right style="thin">
        <color theme="4" tint="0.59996337778862885"/>
      </right>
      <top style="thin">
        <color theme="0"/>
      </top>
      <bottom style="thin">
        <color theme="0"/>
      </bottom>
      <diagonal/>
    </border>
    <border>
      <left/>
      <right style="medium">
        <color theme="6" tint="0.39988402966399123"/>
      </right>
      <top style="thin">
        <color theme="6" tint="0.39994506668294322"/>
      </top>
      <bottom/>
      <diagonal/>
    </border>
    <border>
      <left style="medium">
        <color theme="6" tint="0.39988402966399123"/>
      </left>
      <right/>
      <top style="thin">
        <color theme="6" tint="0.39994506668294322"/>
      </top>
      <bottom/>
      <diagonal/>
    </border>
    <border>
      <left/>
      <right style="medium">
        <color theme="6" tint="0.39991454817346722"/>
      </right>
      <top style="thin">
        <color theme="6" tint="0.39994506668294322"/>
      </top>
      <bottom/>
      <diagonal/>
    </border>
    <border>
      <left style="medium">
        <color theme="6" tint="0.39988402966399123"/>
      </left>
      <right/>
      <top style="thin">
        <color theme="6" tint="0.39979247413556324"/>
      </top>
      <bottom/>
      <diagonal/>
    </border>
    <border>
      <left style="medium">
        <color theme="6" tint="0.39988402966399123"/>
      </left>
      <right/>
      <top style="thin">
        <color theme="6" tint="0.39976195562608724"/>
      </top>
      <bottom/>
      <diagonal/>
    </border>
    <border>
      <left style="medium">
        <color theme="6" tint="0.39988402966399123"/>
      </left>
      <right/>
      <top/>
      <bottom style="thin">
        <color theme="6" tint="0.39976195562608724"/>
      </bottom>
      <diagonal/>
    </border>
    <border>
      <left style="medium">
        <color theme="6" tint="0.39988402966399123"/>
      </left>
      <right/>
      <top/>
      <bottom style="thin">
        <color theme="6" tint="0.39973143711661124"/>
      </bottom>
      <diagonal/>
    </border>
    <border>
      <left style="medium">
        <color theme="6" tint="0.39988402966399123"/>
      </left>
      <right/>
      <top style="thin">
        <color theme="6" tint="0.39973143711661124"/>
      </top>
      <bottom/>
      <diagonal/>
    </border>
    <border>
      <left style="medium">
        <color theme="6" tint="0.39988402966399123"/>
      </left>
      <right/>
      <top/>
      <bottom style="thin">
        <color theme="6" tint="0.39970091860713525"/>
      </bottom>
      <diagonal/>
    </border>
    <border>
      <left style="medium">
        <color theme="6" tint="0.39988402966399123"/>
      </left>
      <right/>
      <top style="thin">
        <color theme="6" tint="0.39970091860713525"/>
      </top>
      <bottom style="medium">
        <color theme="6" tint="0.39988402966399123"/>
      </bottom>
      <diagonal/>
    </border>
    <border>
      <left/>
      <right/>
      <top style="thin">
        <color theme="6" tint="0.39970091860713525"/>
      </top>
      <bottom style="medium">
        <color theme="6" tint="0.39988402966399123"/>
      </bottom>
      <diagonal/>
    </border>
    <border>
      <left style="thin">
        <color theme="6" tint="0.39994506668294322"/>
      </left>
      <right style="hair">
        <color theme="4" tint="0.39994506668294322"/>
      </right>
      <top style="thin">
        <color theme="6" tint="0.39970091860713525"/>
      </top>
      <bottom style="medium">
        <color theme="6" tint="0.39988402966399123"/>
      </bottom>
      <diagonal/>
    </border>
    <border>
      <left style="hair">
        <color theme="4" tint="0.39994506668294322"/>
      </left>
      <right style="thin">
        <color theme="6" tint="0.39994506668294322"/>
      </right>
      <top style="thin">
        <color theme="6" tint="0.39970091860713525"/>
      </top>
      <bottom style="medium">
        <color theme="6" tint="0.39988402966399123"/>
      </bottom>
      <diagonal/>
    </border>
    <border>
      <left/>
      <right style="thin">
        <color theme="6" tint="0.39985351115451523"/>
      </right>
      <top/>
      <bottom style="medium">
        <color theme="6" tint="0.39988402966399123"/>
      </bottom>
      <diagonal/>
    </border>
    <border>
      <left/>
      <right style="medium">
        <color theme="6" tint="0.39988402966399123"/>
      </right>
      <top style="thin">
        <color theme="6" tint="0.39985351115451523"/>
      </top>
      <bottom style="thin">
        <color theme="6" tint="0.39985351115451523"/>
      </bottom>
      <diagonal/>
    </border>
    <border>
      <left style="medium">
        <color theme="6" tint="0.39985351115451523"/>
      </left>
      <right/>
      <top style="medium">
        <color theme="6" tint="0.39985351115451523"/>
      </top>
      <bottom/>
      <diagonal/>
    </border>
    <border>
      <left/>
      <right/>
      <top style="medium">
        <color theme="6" tint="0.39985351115451523"/>
      </top>
      <bottom/>
      <diagonal/>
    </border>
    <border>
      <left/>
      <right style="medium">
        <color theme="6" tint="0.39985351115451523"/>
      </right>
      <top style="medium">
        <color theme="6" tint="0.39985351115451523"/>
      </top>
      <bottom/>
      <diagonal/>
    </border>
    <border>
      <left style="medium">
        <color theme="6" tint="0.39985351115451523"/>
      </left>
      <right/>
      <top/>
      <bottom/>
      <diagonal/>
    </border>
    <border>
      <left/>
      <right style="medium">
        <color theme="6" tint="0.39985351115451523"/>
      </right>
      <top/>
      <bottom/>
      <diagonal/>
    </border>
    <border>
      <left style="medium">
        <color theme="6" tint="0.39985351115451523"/>
      </left>
      <right/>
      <top/>
      <bottom style="medium">
        <color theme="6" tint="0.39985351115451523"/>
      </bottom>
      <diagonal/>
    </border>
    <border>
      <left/>
      <right/>
      <top/>
      <bottom style="medium">
        <color theme="6" tint="0.39985351115451523"/>
      </bottom>
      <diagonal/>
    </border>
    <border>
      <left/>
      <right style="medium">
        <color theme="6" tint="0.39985351115451523"/>
      </right>
      <top/>
      <bottom style="medium">
        <color theme="6" tint="0.39985351115451523"/>
      </bottom>
      <diagonal/>
    </border>
    <border>
      <left style="hair">
        <color theme="9" tint="0.39976195562608724"/>
      </left>
      <right/>
      <top/>
      <bottom style="thin">
        <color theme="9" tint="0.39976195562608724"/>
      </bottom>
      <diagonal/>
    </border>
    <border>
      <left/>
      <right/>
      <top/>
      <bottom style="thin">
        <color theme="9" tint="0.39976195562608724"/>
      </bottom>
      <diagonal/>
    </border>
    <border>
      <left/>
      <right style="medium">
        <color theme="9" tint="0.39979247413556324"/>
      </right>
      <top/>
      <bottom style="thin">
        <color theme="9" tint="0.39976195562608724"/>
      </bottom>
      <diagonal/>
    </border>
    <border>
      <left style="medium">
        <color theme="9" tint="0.39979247413556324"/>
      </left>
      <right/>
      <top/>
      <bottom style="thin">
        <color theme="9" tint="0.39976195562608724"/>
      </bottom>
      <diagonal/>
    </border>
    <border>
      <left/>
      <right style="hair">
        <color theme="9" tint="0.39976195562608724"/>
      </right>
      <top/>
      <bottom style="thin">
        <color theme="9" tint="0.39976195562608724"/>
      </bottom>
      <diagonal/>
    </border>
    <border>
      <left/>
      <right style="thin">
        <color theme="4" tint="0.59996337778862885"/>
      </right>
      <top style="thin">
        <color theme="0"/>
      </top>
      <bottom style="thin">
        <color theme="4" tint="0.59996337778862885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medium">
        <color theme="6" tint="0.39988402966399123"/>
      </bottom>
      <diagonal/>
    </border>
    <border>
      <left/>
      <right/>
      <top style="thin">
        <color theme="6" tint="0.39985351115451523"/>
      </top>
      <bottom style="medium">
        <color theme="6" tint="0.39988402966399123"/>
      </bottom>
      <diagonal/>
    </border>
    <border>
      <left/>
      <right style="thin">
        <color theme="6" tint="0.39982299264503923"/>
      </right>
      <top style="thin">
        <color theme="6" tint="0.39985351115451523"/>
      </top>
      <bottom style="medium">
        <color theme="6" tint="0.39988402966399123"/>
      </bottom>
      <diagonal/>
    </border>
  </borders>
  <cellStyleXfs count="1">
    <xf numFmtId="0" fontId="0" fillId="0" borderId="0"/>
  </cellStyleXfs>
  <cellXfs count="95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7" fillId="2" borderId="0" xfId="0" applyFont="1" applyFill="1" applyAlignment="1">
      <alignment vertical="center"/>
    </xf>
    <xf numFmtId="0" fontId="8" fillId="2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4" fillId="11" borderId="38" xfId="0" applyFont="1" applyFill="1" applyBorder="1" applyAlignment="1">
      <alignment vertical="center"/>
    </xf>
    <xf numFmtId="0" fontId="36" fillId="11" borderId="39" xfId="0" applyFont="1" applyFill="1" applyBorder="1" applyAlignment="1">
      <alignment vertical="center"/>
    </xf>
    <xf numFmtId="0" fontId="14" fillId="11" borderId="46" xfId="0" applyFont="1" applyFill="1" applyBorder="1" applyAlignment="1">
      <alignment vertical="center"/>
    </xf>
    <xf numFmtId="0" fontId="36" fillId="11" borderId="47" xfId="0" applyFont="1" applyFill="1" applyBorder="1" applyAlignment="1">
      <alignment vertical="center"/>
    </xf>
    <xf numFmtId="0" fontId="14" fillId="11" borderId="51" xfId="0" applyFont="1" applyFill="1" applyBorder="1" applyAlignment="1">
      <alignment vertical="center"/>
    </xf>
    <xf numFmtId="0" fontId="36" fillId="11" borderId="52" xfId="0" applyFont="1" applyFill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0" fontId="36" fillId="16" borderId="56" xfId="0" applyFont="1" applyFill="1" applyBorder="1" applyAlignment="1">
      <alignment vertical="center"/>
    </xf>
    <xf numFmtId="0" fontId="14" fillId="3" borderId="46" xfId="0" applyFont="1" applyFill="1" applyBorder="1" applyAlignment="1">
      <alignment vertical="center"/>
    </xf>
    <xf numFmtId="0" fontId="36" fillId="16" borderId="47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4" fillId="3" borderId="61" xfId="0" applyFont="1" applyFill="1" applyBorder="1" applyAlignment="1">
      <alignment vertical="center"/>
    </xf>
    <xf numFmtId="0" fontId="36" fillId="16" borderId="62" xfId="0" applyFont="1" applyFill="1" applyBorder="1" applyAlignment="1">
      <alignment vertical="center"/>
    </xf>
    <xf numFmtId="0" fontId="14" fillId="4" borderId="66" xfId="0" applyFont="1" applyFill="1" applyBorder="1" applyAlignment="1">
      <alignment vertical="center"/>
    </xf>
    <xf numFmtId="0" fontId="36" fillId="4" borderId="67" xfId="0" applyFont="1" applyFill="1" applyBorder="1" applyAlignment="1">
      <alignment vertical="center"/>
    </xf>
    <xf numFmtId="0" fontId="14" fillId="4" borderId="46" xfId="0" applyFont="1" applyFill="1" applyBorder="1" applyAlignment="1">
      <alignment vertical="center"/>
    </xf>
    <xf numFmtId="0" fontId="36" fillId="4" borderId="47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vertical="center"/>
    </xf>
    <xf numFmtId="3" fontId="6" fillId="5" borderId="0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8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80" xfId="0" applyFill="1" applyBorder="1" applyAlignment="1">
      <alignment vertical="center"/>
    </xf>
    <xf numFmtId="0" fontId="24" fillId="2" borderId="82" xfId="0" applyFont="1" applyFill="1" applyBorder="1" applyAlignment="1">
      <alignment vertical="center"/>
    </xf>
    <xf numFmtId="0" fontId="24" fillId="2" borderId="83" xfId="0" applyFont="1" applyFill="1" applyBorder="1" applyAlignment="1">
      <alignment vertical="center"/>
    </xf>
    <xf numFmtId="0" fontId="13" fillId="2" borderId="83" xfId="0" applyFont="1" applyFill="1" applyBorder="1" applyAlignment="1">
      <alignment vertical="center"/>
    </xf>
    <xf numFmtId="0" fontId="13" fillId="2" borderId="84" xfId="0" applyFont="1" applyFill="1" applyBorder="1" applyAlignment="1">
      <alignment vertical="center"/>
    </xf>
    <xf numFmtId="0" fontId="24" fillId="2" borderId="85" xfId="0" applyFont="1" applyFill="1" applyBorder="1" applyAlignment="1">
      <alignment vertical="center"/>
    </xf>
    <xf numFmtId="0" fontId="48" fillId="2" borderId="85" xfId="0" applyFont="1" applyFill="1" applyBorder="1" applyAlignment="1">
      <alignment horizontal="left" vertical="center"/>
    </xf>
    <xf numFmtId="0" fontId="13" fillId="2" borderId="86" xfId="0" applyFont="1" applyFill="1" applyBorder="1" applyAlignment="1">
      <alignment vertical="center"/>
    </xf>
    <xf numFmtId="0" fontId="48" fillId="2" borderId="85" xfId="0" applyFont="1" applyFill="1" applyBorder="1" applyAlignment="1">
      <alignment vertical="center"/>
    </xf>
    <xf numFmtId="0" fontId="47" fillId="2" borderId="85" xfId="0" applyFont="1" applyFill="1" applyBorder="1" applyAlignment="1">
      <alignment vertical="center"/>
    </xf>
    <xf numFmtId="0" fontId="51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0" fontId="53" fillId="2" borderId="2" xfId="0" applyFont="1" applyFill="1" applyBorder="1" applyAlignment="1">
      <alignment vertical="center"/>
    </xf>
    <xf numFmtId="0" fontId="53" fillId="2" borderId="0" xfId="0" applyFont="1" applyFill="1" applyBorder="1" applyAlignment="1">
      <alignment vertical="center"/>
    </xf>
    <xf numFmtId="0" fontId="24" fillId="2" borderId="101" xfId="0" applyFont="1" applyFill="1" applyBorder="1" applyAlignment="1">
      <alignment vertical="center"/>
    </xf>
    <xf numFmtId="0" fontId="24" fillId="2" borderId="102" xfId="0" applyFont="1" applyFill="1" applyBorder="1" applyAlignment="1">
      <alignment vertical="center"/>
    </xf>
    <xf numFmtId="0" fontId="13" fillId="2" borderId="102" xfId="0" applyFont="1" applyFill="1" applyBorder="1" applyAlignment="1">
      <alignment vertical="center"/>
    </xf>
    <xf numFmtId="0" fontId="53" fillId="2" borderId="104" xfId="0" applyFont="1" applyFill="1" applyBorder="1" applyAlignment="1">
      <alignment vertical="center"/>
    </xf>
    <xf numFmtId="0" fontId="53" fillId="2" borderId="102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50" fillId="2" borderId="0" xfId="0" applyFont="1" applyFill="1" applyBorder="1" applyAlignment="1">
      <alignment horizontal="left" vertical="center"/>
    </xf>
    <xf numFmtId="0" fontId="51" fillId="3" borderId="0" xfId="0" applyFont="1" applyFill="1" applyBorder="1" applyAlignment="1">
      <alignment vertical="center"/>
    </xf>
    <xf numFmtId="0" fontId="58" fillId="2" borderId="0" xfId="0" applyFont="1" applyFill="1" applyBorder="1" applyAlignment="1">
      <alignment vertical="center"/>
    </xf>
    <xf numFmtId="0" fontId="62" fillId="2" borderId="0" xfId="0" applyFont="1" applyFill="1" applyAlignment="1">
      <alignment horizontal="left" vertical="center"/>
    </xf>
    <xf numFmtId="0" fontId="13" fillId="2" borderId="131" xfId="0" applyFont="1" applyFill="1" applyBorder="1" applyAlignment="1">
      <alignment vertical="center"/>
    </xf>
    <xf numFmtId="0" fontId="13" fillId="2" borderId="132" xfId="0" applyFont="1" applyFill="1" applyBorder="1" applyAlignment="1">
      <alignment vertical="center"/>
    </xf>
    <xf numFmtId="0" fontId="63" fillId="2" borderId="132" xfId="0" applyFont="1" applyFill="1" applyBorder="1" applyAlignment="1">
      <alignment vertical="center"/>
    </xf>
    <xf numFmtId="0" fontId="63" fillId="2" borderId="133" xfId="0" applyFont="1" applyFill="1" applyBorder="1" applyAlignment="1">
      <alignment vertical="center"/>
    </xf>
    <xf numFmtId="0" fontId="13" fillId="2" borderId="134" xfId="0" applyFont="1" applyFill="1" applyBorder="1" applyAlignment="1">
      <alignment vertical="center"/>
    </xf>
    <xf numFmtId="0" fontId="63" fillId="2" borderId="139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39" xfId="0" applyFont="1" applyFill="1" applyBorder="1" applyAlignment="1">
      <alignment vertical="center"/>
    </xf>
    <xf numFmtId="0" fontId="66" fillId="2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68" fillId="2" borderId="0" xfId="0" applyFont="1" applyFill="1" applyBorder="1" applyAlignment="1">
      <alignment vertical="center"/>
    </xf>
    <xf numFmtId="0" fontId="68" fillId="14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63" fillId="2" borderId="15" xfId="0" applyFont="1" applyFill="1" applyBorder="1" applyAlignment="1">
      <alignment vertical="center"/>
    </xf>
    <xf numFmtId="0" fontId="44" fillId="2" borderId="131" xfId="0" applyFont="1" applyFill="1" applyBorder="1" applyAlignment="1">
      <alignment vertical="center"/>
    </xf>
    <xf numFmtId="0" fontId="44" fillId="2" borderId="132" xfId="0" applyFont="1" applyFill="1" applyBorder="1" applyAlignment="1">
      <alignment vertical="center"/>
    </xf>
    <xf numFmtId="0" fontId="44" fillId="2" borderId="133" xfId="0" applyFont="1" applyFill="1" applyBorder="1" applyAlignment="1">
      <alignment vertical="center"/>
    </xf>
    <xf numFmtId="0" fontId="44" fillId="2" borderId="134" xfId="0" applyFont="1" applyFill="1" applyBorder="1" applyAlignment="1">
      <alignment vertical="center"/>
    </xf>
    <xf numFmtId="0" fontId="44" fillId="2" borderId="139" xfId="0" applyFont="1" applyFill="1" applyBorder="1" applyAlignment="1">
      <alignment vertical="center"/>
    </xf>
    <xf numFmtId="0" fontId="7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horizontal="left" vertical="center"/>
    </xf>
    <xf numFmtId="0" fontId="70" fillId="2" borderId="0" xfId="0" applyFont="1" applyFill="1" applyBorder="1" applyAlignment="1">
      <alignment vertical="center"/>
    </xf>
    <xf numFmtId="0" fontId="18" fillId="2" borderId="134" xfId="0" applyFont="1" applyFill="1" applyBorder="1" applyAlignment="1">
      <alignment horizontal="left" vertical="center"/>
    </xf>
    <xf numFmtId="0" fontId="14" fillId="2" borderId="134" xfId="0" applyFont="1" applyFill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16" fillId="2" borderId="134" xfId="0" applyFont="1" applyFill="1" applyBorder="1" applyAlignment="1">
      <alignment horizontal="left" vertical="center"/>
    </xf>
    <xf numFmtId="0" fontId="7" fillId="2" borderId="134" xfId="0" applyFont="1" applyFill="1" applyBorder="1" applyAlignment="1">
      <alignment vertical="center"/>
    </xf>
    <xf numFmtId="0" fontId="27" fillId="2" borderId="140" xfId="0" applyFont="1" applyFill="1" applyBorder="1" applyAlignment="1">
      <alignment vertical="center"/>
    </xf>
    <xf numFmtId="0" fontId="27" fillId="2" borderId="141" xfId="0" applyFont="1" applyFill="1" applyBorder="1" applyAlignment="1">
      <alignment vertical="center"/>
    </xf>
    <xf numFmtId="0" fontId="27" fillId="2" borderId="142" xfId="0" applyFont="1" applyFill="1" applyBorder="1" applyAlignment="1">
      <alignment vertical="center"/>
    </xf>
    <xf numFmtId="0" fontId="27" fillId="2" borderId="161" xfId="0" applyFont="1" applyFill="1" applyBorder="1" applyAlignment="1">
      <alignment vertical="center"/>
    </xf>
    <xf numFmtId="0" fontId="27" fillId="2" borderId="162" xfId="0" applyFont="1" applyFill="1" applyBorder="1" applyAlignment="1">
      <alignment vertical="center"/>
    </xf>
    <xf numFmtId="0" fontId="3" fillId="2" borderId="134" xfId="0" applyFont="1" applyFill="1" applyBorder="1" applyAlignment="1">
      <alignment horizontal="left" vertical="center"/>
    </xf>
    <xf numFmtId="0" fontId="51" fillId="17" borderId="0" xfId="0" applyFont="1" applyFill="1" applyBorder="1" applyAlignment="1">
      <alignment vertical="center"/>
    </xf>
    <xf numFmtId="0" fontId="13" fillId="17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left" vertical="center"/>
    </xf>
    <xf numFmtId="0" fontId="72" fillId="2" borderId="134" xfId="0" applyFont="1" applyFill="1" applyBorder="1" applyAlignment="1">
      <alignment vertical="center"/>
    </xf>
    <xf numFmtId="0" fontId="63" fillId="2" borderId="161" xfId="0" applyFont="1" applyFill="1" applyBorder="1" applyAlignment="1">
      <alignment vertical="center"/>
    </xf>
    <xf numFmtId="0" fontId="72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horizontal="left" vertical="center"/>
    </xf>
    <xf numFmtId="0" fontId="63" fillId="2" borderId="144" xfId="0" applyFont="1" applyFill="1" applyBorder="1" applyAlignment="1">
      <alignment vertical="center"/>
    </xf>
    <xf numFmtId="0" fontId="63" fillId="2" borderId="145" xfId="0" applyFont="1" applyFill="1" applyBorder="1" applyAlignment="1">
      <alignment vertical="center"/>
    </xf>
    <xf numFmtId="0" fontId="27" fillId="2" borderId="146" xfId="0" applyFont="1" applyFill="1" applyBorder="1" applyAlignment="1">
      <alignment vertical="center"/>
    </xf>
    <xf numFmtId="0" fontId="72" fillId="2" borderId="15" xfId="0" applyFont="1" applyFill="1" applyBorder="1" applyAlignment="1">
      <alignment vertical="center"/>
    </xf>
    <xf numFmtId="0" fontId="75" fillId="2" borderId="15" xfId="0" applyFont="1" applyFill="1" applyBorder="1" applyAlignment="1">
      <alignment horizontal="left" vertical="center"/>
    </xf>
    <xf numFmtId="0" fontId="76" fillId="2" borderId="0" xfId="0" applyFont="1" applyFill="1" applyAlignment="1">
      <alignment horizontal="left" vertical="center"/>
    </xf>
    <xf numFmtId="0" fontId="71" fillId="2" borderId="0" xfId="0" applyFont="1" applyFill="1" applyBorder="1" applyAlignment="1">
      <alignment horizontal="left" vertical="center"/>
    </xf>
    <xf numFmtId="0" fontId="55" fillId="2" borderId="0" xfId="0" applyFont="1" applyFill="1" applyBorder="1" applyAlignment="1">
      <alignment vertical="center"/>
    </xf>
    <xf numFmtId="0" fontId="0" fillId="0" borderId="0" xfId="0" applyBorder="1"/>
    <xf numFmtId="0" fontId="0" fillId="2" borderId="0" xfId="0" applyFill="1"/>
    <xf numFmtId="0" fontId="0" fillId="2" borderId="102" xfId="0" applyFill="1" applyBorder="1"/>
    <xf numFmtId="0" fontId="0" fillId="2" borderId="0" xfId="0" applyFill="1" applyBorder="1"/>
    <xf numFmtId="0" fontId="0" fillId="2" borderId="83" xfId="0" applyFill="1" applyBorder="1"/>
    <xf numFmtId="0" fontId="31" fillId="17" borderId="0" xfId="0" applyFont="1" applyFill="1" applyBorder="1" applyAlignment="1">
      <alignment horizontal="left" vertical="center"/>
    </xf>
    <xf numFmtId="0" fontId="69" fillId="2" borderId="141" xfId="0" applyFont="1" applyFill="1" applyBorder="1" applyAlignment="1">
      <alignment vertical="center"/>
    </xf>
    <xf numFmtId="0" fontId="63" fillId="2" borderId="175" xfId="0" applyFont="1" applyFill="1" applyBorder="1" applyAlignment="1">
      <alignment vertical="center"/>
    </xf>
    <xf numFmtId="0" fontId="0" fillId="0" borderId="139" xfId="0" applyBorder="1"/>
    <xf numFmtId="0" fontId="0" fillId="2" borderId="139" xfId="0" applyFill="1" applyBorder="1"/>
    <xf numFmtId="0" fontId="0" fillId="2" borderId="134" xfId="0" applyFill="1" applyBorder="1"/>
    <xf numFmtId="0" fontId="69" fillId="2" borderId="151" xfId="0" applyFont="1" applyFill="1" applyBorder="1" applyAlignment="1">
      <alignment vertical="center"/>
    </xf>
    <xf numFmtId="0" fontId="13" fillId="2" borderId="133" xfId="0" applyFont="1" applyFill="1" applyBorder="1" applyAlignment="1">
      <alignment vertical="center"/>
    </xf>
    <xf numFmtId="0" fontId="0" fillId="2" borderId="141" xfId="0" applyFill="1" applyBorder="1"/>
    <xf numFmtId="0" fontId="0" fillId="0" borderId="4" xfId="0" applyBorder="1"/>
    <xf numFmtId="0" fontId="80" fillId="2" borderId="1" xfId="0" applyFont="1" applyFill="1" applyBorder="1" applyAlignment="1">
      <alignment vertical="center"/>
    </xf>
    <xf numFmtId="0" fontId="55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4" fillId="4" borderId="205" xfId="0" applyFont="1" applyFill="1" applyBorder="1" applyAlignment="1">
      <alignment vertical="center"/>
    </xf>
    <xf numFmtId="0" fontId="36" fillId="4" borderId="206" xfId="0" applyFont="1" applyFill="1" applyBorder="1" applyAlignment="1">
      <alignment vertical="center"/>
    </xf>
    <xf numFmtId="0" fontId="88" fillId="2" borderId="1" xfId="0" applyFont="1" applyFill="1" applyBorder="1" applyAlignment="1">
      <alignment vertical="center"/>
    </xf>
    <xf numFmtId="0" fontId="89" fillId="2" borderId="1" xfId="0" applyFont="1" applyFill="1" applyBorder="1" applyAlignment="1">
      <alignment vertical="center"/>
    </xf>
    <xf numFmtId="0" fontId="90" fillId="2" borderId="1" xfId="0" applyFont="1" applyFill="1" applyBorder="1" applyAlignment="1">
      <alignment vertical="center"/>
    </xf>
    <xf numFmtId="0" fontId="88" fillId="2" borderId="1" xfId="0" applyFont="1" applyFill="1" applyBorder="1" applyAlignment="1" applyProtection="1">
      <alignment vertical="center"/>
      <protection locked="0"/>
    </xf>
    <xf numFmtId="0" fontId="80" fillId="2" borderId="1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/>
    </xf>
    <xf numFmtId="0" fontId="91" fillId="3" borderId="217" xfId="0" applyFont="1" applyFill="1" applyBorder="1" applyAlignment="1">
      <alignment horizontal="center" vertical="center"/>
    </xf>
    <xf numFmtId="0" fontId="91" fillId="3" borderId="0" xfId="0" applyFont="1" applyFill="1" applyBorder="1" applyAlignment="1">
      <alignment horizontal="center" vertical="center"/>
    </xf>
    <xf numFmtId="0" fontId="58" fillId="3" borderId="1" xfId="0" applyFont="1" applyFill="1" applyBorder="1" applyAlignment="1">
      <alignment horizontal="left" vertical="center"/>
    </xf>
    <xf numFmtId="0" fontId="58" fillId="3" borderId="50" xfId="0" applyFont="1" applyFill="1" applyBorder="1" applyAlignment="1">
      <alignment horizontal="left" vertical="center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53" fillId="2" borderId="221" xfId="0" applyFont="1" applyFill="1" applyBorder="1" applyAlignment="1">
      <alignment vertical="center"/>
    </xf>
    <xf numFmtId="0" fontId="53" fillId="2" borderId="219" xfId="0" applyFont="1" applyFill="1" applyBorder="1" applyAlignment="1">
      <alignment vertical="center"/>
    </xf>
    <xf numFmtId="0" fontId="13" fillId="2" borderId="221" xfId="0" applyFont="1" applyFill="1" applyBorder="1" applyAlignment="1">
      <alignment vertical="center"/>
    </xf>
    <xf numFmtId="0" fontId="28" fillId="2" borderId="221" xfId="0" applyFont="1" applyFill="1" applyBorder="1" applyAlignment="1">
      <alignment vertical="center"/>
    </xf>
    <xf numFmtId="0" fontId="37" fillId="2" borderId="221" xfId="0" applyFont="1" applyFill="1" applyBorder="1" applyAlignment="1">
      <alignment vertical="center"/>
    </xf>
    <xf numFmtId="0" fontId="28" fillId="2" borderId="222" xfId="0" applyFont="1" applyFill="1" applyBorder="1" applyAlignment="1">
      <alignment vertical="center"/>
    </xf>
    <xf numFmtId="0" fontId="7" fillId="2" borderId="224" xfId="0" applyFont="1" applyFill="1" applyBorder="1" applyAlignment="1">
      <alignment vertical="center"/>
    </xf>
    <xf numFmtId="0" fontId="13" fillId="2" borderId="223" xfId="0" applyFont="1" applyFill="1" applyBorder="1" applyAlignment="1">
      <alignment vertical="center"/>
    </xf>
    <xf numFmtId="0" fontId="60" fillId="2" borderId="224" xfId="0" applyFont="1" applyFill="1" applyBorder="1" applyAlignment="1">
      <alignment vertical="center"/>
    </xf>
    <xf numFmtId="0" fontId="59" fillId="2" borderId="224" xfId="0" applyFont="1" applyFill="1" applyBorder="1" applyAlignment="1">
      <alignment vertical="center"/>
    </xf>
    <xf numFmtId="0" fontId="37" fillId="2" borderId="224" xfId="0" applyFont="1" applyFill="1" applyBorder="1" applyAlignment="1">
      <alignment vertical="center"/>
    </xf>
    <xf numFmtId="0" fontId="50" fillId="2" borderId="224" xfId="0" applyFont="1" applyFill="1" applyBorder="1" applyAlignment="1">
      <alignment vertical="center"/>
    </xf>
    <xf numFmtId="0" fontId="50" fillId="2" borderId="224" xfId="0" applyFont="1" applyFill="1" applyBorder="1" applyAlignment="1">
      <alignment horizontal="left" vertical="center"/>
    </xf>
    <xf numFmtId="0" fontId="0" fillId="0" borderId="224" xfId="0" applyBorder="1"/>
    <xf numFmtId="0" fontId="13" fillId="2" borderId="225" xfId="0" applyFont="1" applyFill="1" applyBorder="1" applyAlignment="1">
      <alignment vertical="center"/>
    </xf>
    <xf numFmtId="0" fontId="13" fillId="2" borderId="226" xfId="0" applyFont="1" applyFill="1" applyBorder="1" applyAlignment="1">
      <alignment vertical="center"/>
    </xf>
    <xf numFmtId="0" fontId="28" fillId="2" borderId="226" xfId="0" applyFont="1" applyFill="1" applyBorder="1" applyAlignment="1">
      <alignment vertical="center"/>
    </xf>
    <xf numFmtId="0" fontId="0" fillId="2" borderId="223" xfId="0" applyFill="1" applyBorder="1"/>
    <xf numFmtId="0" fontId="0" fillId="2" borderId="224" xfId="0" applyFill="1" applyBorder="1"/>
    <xf numFmtId="0" fontId="0" fillId="2" borderId="227" xfId="0" applyFill="1" applyBorder="1"/>
    <xf numFmtId="0" fontId="28" fillId="2" borderId="224" xfId="0" applyFont="1" applyFill="1" applyBorder="1" applyAlignment="1">
      <alignment vertical="center"/>
    </xf>
    <xf numFmtId="0" fontId="18" fillId="2" borderId="226" xfId="0" applyFont="1" applyFill="1" applyBorder="1" applyAlignment="1" applyProtection="1">
      <alignment vertical="center" wrapText="1"/>
      <protection locked="0"/>
    </xf>
    <xf numFmtId="0" fontId="28" fillId="2" borderId="227" xfId="0" applyFont="1" applyFill="1" applyBorder="1" applyAlignment="1">
      <alignment vertical="center"/>
    </xf>
    <xf numFmtId="0" fontId="0" fillId="2" borderId="226" xfId="0" applyFill="1" applyBorder="1"/>
    <xf numFmtId="0" fontId="0" fillId="2" borderId="0" xfId="0" applyFill="1" applyBorder="1" applyAlignment="1"/>
    <xf numFmtId="0" fontId="91" fillId="3" borderId="71" xfId="0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 applyProtection="1">
      <alignment horizontal="center" vertical="center"/>
    </xf>
    <xf numFmtId="0" fontId="32" fillId="2" borderId="53" xfId="0" applyFont="1" applyFill="1" applyBorder="1" applyAlignment="1">
      <alignment horizontal="left" vertical="center"/>
    </xf>
    <xf numFmtId="0" fontId="32" fillId="2" borderId="37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0" fillId="2" borderId="79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5" fillId="5" borderId="264" xfId="0" applyFont="1" applyFill="1" applyBorder="1" applyAlignment="1">
      <alignment vertical="center"/>
    </xf>
    <xf numFmtId="0" fontId="5" fillId="5" borderId="265" xfId="0" applyFont="1" applyFill="1" applyBorder="1" applyAlignment="1">
      <alignment vertical="center"/>
    </xf>
    <xf numFmtId="0" fontId="7" fillId="2" borderId="266" xfId="0" applyFont="1" applyFill="1" applyBorder="1" applyAlignment="1">
      <alignment vertical="center"/>
    </xf>
    <xf numFmtId="0" fontId="7" fillId="2" borderId="267" xfId="0" applyFont="1" applyFill="1" applyBorder="1" applyAlignment="1">
      <alignment vertical="center"/>
    </xf>
    <xf numFmtId="0" fontId="5" fillId="2" borderId="268" xfId="0" applyFont="1" applyFill="1" applyBorder="1" applyAlignment="1">
      <alignment vertical="center"/>
    </xf>
    <xf numFmtId="0" fontId="28" fillId="2" borderId="269" xfId="0" applyFont="1" applyFill="1" applyBorder="1" applyAlignment="1">
      <alignment horizontal="center" vertical="center"/>
    </xf>
    <xf numFmtId="0" fontId="28" fillId="2" borderId="269" xfId="0" applyFont="1" applyFill="1" applyBorder="1" applyAlignment="1">
      <alignment vertical="center"/>
    </xf>
    <xf numFmtId="0" fontId="7" fillId="2" borderId="27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0" fillId="2" borderId="224" xfId="0" applyFill="1" applyBorder="1" applyAlignment="1">
      <alignment vertical="center"/>
    </xf>
    <xf numFmtId="0" fontId="5" fillId="2" borderId="224" xfId="0" applyFont="1" applyFill="1" applyBorder="1" applyAlignment="1">
      <alignment horizontal="left" vertical="center"/>
    </xf>
    <xf numFmtId="0" fontId="0" fillId="2" borderId="227" xfId="0" applyFill="1" applyBorder="1" applyAlignment="1">
      <alignment vertical="center"/>
    </xf>
    <xf numFmtId="0" fontId="24" fillId="2" borderId="60" xfId="0" applyFont="1" applyFill="1" applyBorder="1" applyAlignment="1">
      <alignment vertical="center"/>
    </xf>
    <xf numFmtId="0" fontId="32" fillId="13" borderId="54" xfId="0" applyFont="1" applyFill="1" applyBorder="1" applyAlignment="1">
      <alignment vertical="center"/>
    </xf>
    <xf numFmtId="0" fontId="32" fillId="13" borderId="59" xfId="0" applyFont="1" applyFill="1" applyBorder="1" applyAlignment="1">
      <alignment vertical="center"/>
    </xf>
    <xf numFmtId="0" fontId="32" fillId="13" borderId="76" xfId="0" applyFont="1" applyFill="1" applyBorder="1" applyAlignment="1">
      <alignment vertical="center"/>
    </xf>
    <xf numFmtId="0" fontId="18" fillId="2" borderId="274" xfId="0" applyFont="1" applyFill="1" applyBorder="1" applyAlignment="1" applyProtection="1">
      <alignment horizontal="left" vertical="center"/>
      <protection locked="0"/>
    </xf>
    <xf numFmtId="0" fontId="0" fillId="0" borderId="287" xfId="0" applyBorder="1" applyAlignment="1">
      <alignment vertical="center"/>
    </xf>
    <xf numFmtId="0" fontId="32" fillId="2" borderId="290" xfId="0" applyFont="1" applyFill="1" applyBorder="1" applyAlignment="1">
      <alignment vertical="center"/>
    </xf>
    <xf numFmtId="0" fontId="0" fillId="2" borderId="298" xfId="0" applyFill="1" applyBorder="1" applyAlignment="1">
      <alignment horizontal="left" vertical="center"/>
    </xf>
    <xf numFmtId="0" fontId="32" fillId="2" borderId="298" xfId="0" applyFont="1" applyFill="1" applyBorder="1" applyAlignment="1">
      <alignment horizontal="left" vertical="center"/>
    </xf>
    <xf numFmtId="0" fontId="32" fillId="2" borderId="298" xfId="0" applyFont="1" applyFill="1" applyBorder="1" applyAlignment="1">
      <alignment vertical="center"/>
    </xf>
    <xf numFmtId="0" fontId="0" fillId="0" borderId="299" xfId="0" applyBorder="1" applyAlignment="1">
      <alignment vertical="center"/>
    </xf>
    <xf numFmtId="0" fontId="0" fillId="2" borderId="302" xfId="0" applyFill="1" applyBorder="1" applyAlignment="1">
      <alignment horizontal="left" vertical="center"/>
    </xf>
    <xf numFmtId="0" fontId="32" fillId="2" borderId="302" xfId="0" applyFont="1" applyFill="1" applyBorder="1" applyAlignment="1">
      <alignment horizontal="left" vertical="center"/>
    </xf>
    <xf numFmtId="0" fontId="32" fillId="2" borderId="302" xfId="0" applyFont="1" applyFill="1" applyBorder="1" applyAlignment="1">
      <alignment vertical="center"/>
    </xf>
    <xf numFmtId="0" fontId="21" fillId="8" borderId="77" xfId="0" applyFont="1" applyFill="1" applyBorder="1" applyAlignment="1">
      <alignment vertical="center"/>
    </xf>
    <xf numFmtId="0" fontId="21" fillId="8" borderId="78" xfId="0" applyFont="1" applyFill="1" applyBorder="1" applyAlignment="1">
      <alignment vertical="center"/>
    </xf>
    <xf numFmtId="0" fontId="35" fillId="2" borderId="0" xfId="0" applyFont="1" applyFill="1" applyBorder="1" applyAlignment="1" applyProtection="1">
      <alignment vertical="center" wrapText="1"/>
      <protection locked="0"/>
    </xf>
    <xf numFmtId="0" fontId="32" fillId="13" borderId="1" xfId="0" applyFont="1" applyFill="1" applyBorder="1" applyAlignment="1">
      <alignment vertical="center"/>
    </xf>
    <xf numFmtId="0" fontId="24" fillId="2" borderId="311" xfId="0" applyFont="1" applyFill="1" applyBorder="1" applyAlignment="1" applyProtection="1">
      <alignment vertical="center"/>
    </xf>
    <xf numFmtId="0" fontId="32" fillId="13" borderId="50" xfId="0" applyFont="1" applyFill="1" applyBorder="1" applyAlignment="1">
      <alignment vertical="center"/>
    </xf>
    <xf numFmtId="0" fontId="32" fillId="13" borderId="4" xfId="0" applyFont="1" applyFill="1" applyBorder="1" applyAlignment="1">
      <alignment vertical="center"/>
    </xf>
    <xf numFmtId="0" fontId="0" fillId="2" borderId="317" xfId="0" applyFill="1" applyBorder="1" applyAlignment="1">
      <alignment vertical="center"/>
    </xf>
    <xf numFmtId="0" fontId="0" fillId="2" borderId="318" xfId="0" applyFill="1" applyBorder="1" applyAlignment="1">
      <alignment vertical="center"/>
    </xf>
    <xf numFmtId="0" fontId="0" fillId="2" borderId="319" xfId="0" applyFill="1" applyBorder="1" applyAlignment="1">
      <alignment vertical="center"/>
    </xf>
    <xf numFmtId="0" fontId="0" fillId="2" borderId="315" xfId="0" applyFill="1" applyBorder="1" applyAlignment="1">
      <alignment vertical="center"/>
    </xf>
    <xf numFmtId="0" fontId="24" fillId="2" borderId="320" xfId="0" applyFont="1" applyFill="1" applyBorder="1" applyAlignment="1">
      <alignment vertical="center"/>
    </xf>
    <xf numFmtId="0" fontId="0" fillId="2" borderId="316" xfId="0" applyFill="1" applyBorder="1" applyAlignment="1">
      <alignment vertical="center"/>
    </xf>
    <xf numFmtId="0" fontId="21" fillId="8" borderId="323" xfId="0" applyFont="1" applyFill="1" applyBorder="1" applyAlignment="1">
      <alignment vertical="center"/>
    </xf>
    <xf numFmtId="0" fontId="0" fillId="2" borderId="324" xfId="0" applyFill="1" applyBorder="1" applyAlignment="1">
      <alignment vertical="center"/>
    </xf>
    <xf numFmtId="0" fontId="0" fillId="2" borderId="325" xfId="0" applyFill="1" applyBorder="1" applyAlignment="1">
      <alignment vertical="center"/>
    </xf>
    <xf numFmtId="0" fontId="0" fillId="2" borderId="326" xfId="0" applyFill="1" applyBorder="1" applyAlignment="1">
      <alignment vertical="center"/>
    </xf>
    <xf numFmtId="0" fontId="0" fillId="2" borderId="327" xfId="0" applyFill="1" applyBorder="1" applyAlignment="1">
      <alignment vertical="center"/>
    </xf>
    <xf numFmtId="0" fontId="0" fillId="2" borderId="328" xfId="0" applyFill="1" applyBorder="1" applyAlignment="1">
      <alignment vertical="center"/>
    </xf>
    <xf numFmtId="0" fontId="6" fillId="2" borderId="22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25" xfId="0" applyFont="1" applyFill="1" applyBorder="1" applyAlignment="1">
      <alignment vertical="center"/>
    </xf>
    <xf numFmtId="0" fontId="6" fillId="2" borderId="226" xfId="0" applyFont="1" applyFill="1" applyBorder="1" applyAlignment="1">
      <alignment vertical="center"/>
    </xf>
    <xf numFmtId="0" fontId="24" fillId="2" borderId="331" xfId="0" applyFont="1" applyFill="1" applyBorder="1" applyAlignment="1">
      <alignment vertical="center"/>
    </xf>
    <xf numFmtId="0" fontId="0" fillId="2" borderId="332" xfId="0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2" borderId="333" xfId="0" applyFill="1" applyBorder="1" applyAlignment="1">
      <alignment vertical="center"/>
    </xf>
    <xf numFmtId="0" fontId="0" fillId="2" borderId="110" xfId="0" applyFill="1" applyBorder="1" applyAlignment="1">
      <alignment vertical="center"/>
    </xf>
    <xf numFmtId="0" fontId="21" fillId="8" borderId="65" xfId="0" applyFont="1" applyFill="1" applyBorder="1" applyAlignment="1">
      <alignment vertical="center"/>
    </xf>
    <xf numFmtId="0" fontId="21" fillId="8" borderId="339" xfId="0" applyFont="1" applyFill="1" applyBorder="1" applyAlignment="1">
      <alignment vertical="center"/>
    </xf>
    <xf numFmtId="0" fontId="21" fillId="8" borderId="341" xfId="0" applyFont="1" applyFill="1" applyBorder="1" applyAlignment="1">
      <alignment vertical="center"/>
    </xf>
    <xf numFmtId="0" fontId="32" fillId="13" borderId="342" xfId="0" applyFont="1" applyFill="1" applyBorder="1" applyAlignment="1">
      <alignment vertical="center"/>
    </xf>
    <xf numFmtId="0" fontId="0" fillId="2" borderId="310" xfId="0" applyFill="1" applyBorder="1" applyAlignment="1">
      <alignment vertical="center"/>
    </xf>
    <xf numFmtId="0" fontId="32" fillId="13" borderId="343" xfId="0" applyFont="1" applyFill="1" applyBorder="1" applyAlignment="1">
      <alignment vertical="center"/>
    </xf>
    <xf numFmtId="0" fontId="0" fillId="2" borderId="345" xfId="0" applyFill="1" applyBorder="1" applyAlignment="1">
      <alignment vertical="center"/>
    </xf>
    <xf numFmtId="0" fontId="32" fillId="13" borderId="346" xfId="0" applyFont="1" applyFill="1" applyBorder="1" applyAlignment="1">
      <alignment vertical="center"/>
    </xf>
    <xf numFmtId="0" fontId="0" fillId="2" borderId="347" xfId="0" applyFill="1" applyBorder="1" applyAlignment="1">
      <alignment vertical="center"/>
    </xf>
    <xf numFmtId="0" fontId="32" fillId="13" borderId="348" xfId="0" applyFont="1" applyFill="1" applyBorder="1" applyAlignment="1">
      <alignment vertical="center"/>
    </xf>
    <xf numFmtId="0" fontId="32" fillId="2" borderId="349" xfId="0" applyFont="1" applyFill="1" applyBorder="1" applyAlignment="1">
      <alignment vertical="center"/>
    </xf>
    <xf numFmtId="0" fontId="0" fillId="0" borderId="349" xfId="0" applyBorder="1" applyAlignment="1">
      <alignment vertical="center"/>
    </xf>
    <xf numFmtId="3" fontId="35" fillId="2" borderId="309" xfId="0" applyNumberFormat="1" applyFont="1" applyFill="1" applyBorder="1" applyAlignment="1" applyProtection="1">
      <alignment vertical="center" wrapText="1"/>
      <protection locked="0"/>
    </xf>
    <xf numFmtId="0" fontId="0" fillId="0" borderId="258" xfId="0" applyBorder="1" applyAlignment="1">
      <alignment vertical="center"/>
    </xf>
    <xf numFmtId="0" fontId="6" fillId="2" borderId="226" xfId="0" applyFont="1" applyFill="1" applyBorder="1" applyAlignment="1" applyProtection="1">
      <alignment horizontal="left" vertical="center"/>
      <protection locked="0"/>
    </xf>
    <xf numFmtId="0" fontId="6" fillId="2" borderId="275" xfId="0" applyFont="1" applyFill="1" applyBorder="1" applyAlignment="1" applyProtection="1">
      <alignment horizontal="left" vertical="center"/>
      <protection locked="0"/>
    </xf>
    <xf numFmtId="0" fontId="37" fillId="2" borderId="0" xfId="0" applyFont="1" applyFill="1" applyBorder="1" applyAlignment="1" applyProtection="1">
      <alignment horizontal="left" vertical="center"/>
      <protection locked="0"/>
    </xf>
    <xf numFmtId="0" fontId="37" fillId="2" borderId="271" xfId="0" applyFont="1" applyFill="1" applyBorder="1" applyAlignment="1" applyProtection="1">
      <alignment horizontal="left" vertical="center"/>
      <protection locked="0"/>
    </xf>
    <xf numFmtId="0" fontId="96" fillId="2" borderId="261" xfId="0" applyFont="1" applyFill="1" applyBorder="1" applyAlignment="1" applyProtection="1">
      <alignment horizontal="center" vertical="center" wrapText="1"/>
      <protection locked="0"/>
    </xf>
    <xf numFmtId="0" fontId="96" fillId="2" borderId="0" xfId="0" applyFont="1" applyFill="1" applyBorder="1" applyAlignment="1" applyProtection="1">
      <alignment horizontal="center" vertical="center" wrapText="1"/>
      <protection locked="0"/>
    </xf>
    <xf numFmtId="0" fontId="96" fillId="2" borderId="262" xfId="0" applyFont="1" applyFill="1" applyBorder="1" applyAlignment="1" applyProtection="1">
      <alignment horizontal="center" vertical="center" wrapText="1"/>
      <protection locked="0"/>
    </xf>
    <xf numFmtId="0" fontId="96" fillId="2" borderId="334" xfId="0" applyFont="1" applyFill="1" applyBorder="1" applyAlignment="1" applyProtection="1">
      <alignment horizontal="center" vertical="center" wrapText="1"/>
      <protection locked="0"/>
    </xf>
    <xf numFmtId="0" fontId="96" fillId="2" borderId="69" xfId="0" applyFont="1" applyFill="1" applyBorder="1" applyAlignment="1" applyProtection="1">
      <alignment horizontal="center" vertical="center" wrapText="1"/>
      <protection locked="0"/>
    </xf>
    <xf numFmtId="0" fontId="96" fillId="2" borderId="335" xfId="0" applyFont="1" applyFill="1" applyBorder="1" applyAlignment="1" applyProtection="1">
      <alignment horizontal="center" vertical="center" wrapText="1"/>
      <protection locked="0"/>
    </xf>
    <xf numFmtId="0" fontId="96" fillId="2" borderId="310" xfId="0" applyFont="1" applyFill="1" applyBorder="1" applyAlignment="1" applyProtection="1">
      <alignment horizontal="center" vertical="center" wrapText="1"/>
      <protection locked="0"/>
    </xf>
    <xf numFmtId="0" fontId="96" fillId="2" borderId="306" xfId="0" applyFont="1" applyFill="1" applyBorder="1" applyAlignment="1" applyProtection="1">
      <alignment horizontal="center" vertical="center" wrapText="1"/>
      <protection locked="0"/>
    </xf>
    <xf numFmtId="0" fontId="96" fillId="2" borderId="307" xfId="0" applyFont="1" applyFill="1" applyBorder="1" applyAlignment="1" applyProtection="1">
      <alignment horizontal="center" vertical="center" wrapText="1"/>
      <protection locked="0"/>
    </xf>
    <xf numFmtId="0" fontId="96" fillId="2" borderId="308" xfId="0" applyFont="1" applyFill="1" applyBorder="1" applyAlignment="1" applyProtection="1">
      <alignment horizontal="center" vertical="center" wrapText="1"/>
      <protection locked="0"/>
    </xf>
    <xf numFmtId="0" fontId="96" fillId="2" borderId="309" xfId="0" applyFont="1" applyFill="1" applyBorder="1" applyAlignment="1" applyProtection="1">
      <alignment horizontal="center" vertical="center" wrapText="1"/>
      <protection locked="0"/>
    </xf>
    <xf numFmtId="0" fontId="96" fillId="2" borderId="259" xfId="0" applyFont="1" applyFill="1" applyBorder="1" applyAlignment="1" applyProtection="1">
      <alignment horizontal="center" vertical="center" wrapText="1"/>
      <protection locked="0"/>
    </xf>
    <xf numFmtId="0" fontId="96" fillId="2" borderId="260" xfId="0" applyFont="1" applyFill="1" applyBorder="1" applyAlignment="1" applyProtection="1">
      <alignment horizontal="center" vertical="center" wrapText="1"/>
      <protection locked="0"/>
    </xf>
    <xf numFmtId="0" fontId="96" fillId="2" borderId="353" xfId="0" applyFont="1" applyFill="1" applyBorder="1" applyAlignment="1" applyProtection="1">
      <alignment horizontal="center" vertical="center" wrapText="1"/>
      <protection locked="0"/>
    </xf>
    <xf numFmtId="3" fontId="35" fillId="2" borderId="368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369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370" xfId="0" applyNumberFormat="1" applyFont="1" applyFill="1" applyBorder="1" applyAlignment="1" applyProtection="1">
      <alignment horizontal="center" vertical="center" wrapText="1"/>
      <protection locked="0"/>
    </xf>
    <xf numFmtId="0" fontId="21" fillId="8" borderId="355" xfId="0" applyFont="1" applyFill="1" applyBorder="1" applyAlignment="1">
      <alignment horizontal="left" vertical="center"/>
    </xf>
    <xf numFmtId="0" fontId="21" fillId="8" borderId="356" xfId="0" applyFont="1" applyFill="1" applyBorder="1" applyAlignment="1">
      <alignment horizontal="left" vertical="center"/>
    </xf>
    <xf numFmtId="0" fontId="96" fillId="2" borderId="357" xfId="0" applyFont="1" applyFill="1" applyBorder="1" applyAlignment="1" applyProtection="1">
      <alignment horizontal="center" vertical="center" wrapText="1"/>
      <protection locked="0"/>
    </xf>
    <xf numFmtId="0" fontId="96" fillId="2" borderId="358" xfId="0" applyFont="1" applyFill="1" applyBorder="1" applyAlignment="1" applyProtection="1">
      <alignment horizontal="center" vertical="center" wrapText="1"/>
      <protection locked="0"/>
    </xf>
    <xf numFmtId="0" fontId="96" fillId="2" borderId="359" xfId="0" applyFont="1" applyFill="1" applyBorder="1" applyAlignment="1" applyProtection="1">
      <alignment horizontal="center" vertical="center" wrapText="1"/>
      <protection locked="0"/>
    </xf>
    <xf numFmtId="0" fontId="96" fillId="2" borderId="360" xfId="0" applyFont="1" applyFill="1" applyBorder="1" applyAlignment="1" applyProtection="1">
      <alignment horizontal="center" vertical="center" wrapText="1"/>
      <protection locked="0"/>
    </xf>
    <xf numFmtId="0" fontId="96" fillId="2" borderId="361" xfId="0" applyFont="1" applyFill="1" applyBorder="1" applyAlignment="1" applyProtection="1">
      <alignment horizontal="center" vertical="center" wrapText="1"/>
      <protection locked="0"/>
    </xf>
    <xf numFmtId="0" fontId="20" fillId="6" borderId="340" xfId="0" applyFont="1" applyFill="1" applyBorder="1" applyAlignment="1">
      <alignment horizontal="center" vertical="center"/>
    </xf>
    <xf numFmtId="0" fontId="20" fillId="6" borderId="65" xfId="0" applyFont="1" applyFill="1" applyBorder="1" applyAlignment="1">
      <alignment horizontal="center" vertical="center"/>
    </xf>
    <xf numFmtId="0" fontId="35" fillId="2" borderId="294" xfId="0" applyFont="1" applyFill="1" applyBorder="1" applyAlignment="1" applyProtection="1">
      <alignment horizontal="center" vertical="center"/>
      <protection locked="0"/>
    </xf>
    <xf numFmtId="0" fontId="35" fillId="2" borderId="284" xfId="0" applyFont="1" applyFill="1" applyBorder="1" applyAlignment="1" applyProtection="1">
      <alignment horizontal="center" vertical="center"/>
      <protection locked="0"/>
    </xf>
    <xf numFmtId="0" fontId="20" fillId="6" borderId="321" xfId="0" applyFont="1" applyFill="1" applyBorder="1" applyAlignment="1">
      <alignment horizontal="center" vertical="center"/>
    </xf>
    <xf numFmtId="0" fontId="20" fillId="6" borderId="322" xfId="0" applyFont="1" applyFill="1" applyBorder="1" applyAlignment="1">
      <alignment horizontal="center" vertical="center"/>
    </xf>
    <xf numFmtId="0" fontId="21" fillId="8" borderId="322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38" fillId="2" borderId="311" xfId="0" applyFont="1" applyFill="1" applyBorder="1" applyAlignment="1" applyProtection="1">
      <alignment horizontal="center" vertical="center"/>
      <protection locked="0"/>
    </xf>
    <xf numFmtId="0" fontId="38" fillId="2" borderId="330" xfId="0" applyFont="1" applyFill="1" applyBorder="1" applyAlignment="1" applyProtection="1">
      <alignment horizontal="center" vertical="center"/>
      <protection locked="0"/>
    </xf>
    <xf numFmtId="0" fontId="24" fillId="2" borderId="68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1" fillId="8" borderId="313" xfId="0" applyFont="1" applyFill="1" applyBorder="1" applyAlignment="1">
      <alignment horizontal="left" vertical="center"/>
    </xf>
    <xf numFmtId="0" fontId="21" fillId="8" borderId="314" xfId="0" applyFont="1" applyFill="1" applyBorder="1" applyAlignment="1">
      <alignment horizontal="left" vertical="center"/>
    </xf>
    <xf numFmtId="0" fontId="20" fillId="6" borderId="354" xfId="0" applyFont="1" applyFill="1" applyBorder="1" applyAlignment="1">
      <alignment horizontal="center" vertical="center"/>
    </xf>
    <xf numFmtId="0" fontId="20" fillId="6" borderId="355" xfId="0" applyFont="1" applyFill="1" applyBorder="1" applyAlignment="1">
      <alignment horizontal="center" vertical="center"/>
    </xf>
    <xf numFmtId="0" fontId="30" fillId="10" borderId="362" xfId="0" applyFont="1" applyFill="1" applyBorder="1" applyAlignment="1" applyProtection="1">
      <alignment horizontal="center" vertical="center"/>
      <protection locked="0"/>
    </xf>
    <xf numFmtId="0" fontId="30" fillId="10" borderId="363" xfId="0" applyFont="1" applyFill="1" applyBorder="1" applyAlignment="1" applyProtection="1">
      <alignment horizontal="center" vertical="center"/>
      <protection locked="0"/>
    </xf>
    <xf numFmtId="0" fontId="30" fillId="10" borderId="366" xfId="0" applyFont="1" applyFill="1" applyBorder="1" applyAlignment="1" applyProtection="1">
      <alignment horizontal="center" vertical="center"/>
      <protection locked="0"/>
    </xf>
    <xf numFmtId="0" fontId="30" fillId="10" borderId="256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horizontal="center" vertical="center"/>
      <protection locked="0"/>
    </xf>
    <xf numFmtId="0" fontId="30" fillId="10" borderId="257" xfId="0" applyFont="1" applyFill="1" applyBorder="1" applyAlignment="1" applyProtection="1">
      <alignment horizontal="center" vertical="center"/>
      <protection locked="0"/>
    </xf>
    <xf numFmtId="0" fontId="30" fillId="10" borderId="364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>
      <alignment horizontal="center" vertical="center"/>
    </xf>
    <xf numFmtId="0" fontId="25" fillId="2" borderId="257" xfId="0" applyFont="1" applyFill="1" applyBorder="1" applyAlignment="1">
      <alignment horizontal="center" vertical="center"/>
    </xf>
    <xf numFmtId="0" fontId="25" fillId="2" borderId="256" xfId="0" applyFont="1" applyFill="1" applyBorder="1" applyAlignment="1">
      <alignment horizontal="center" vertical="center"/>
    </xf>
    <xf numFmtId="0" fontId="32" fillId="2" borderId="299" xfId="0" applyFont="1" applyFill="1" applyBorder="1" applyAlignment="1">
      <alignment horizontal="left" vertical="center"/>
    </xf>
    <xf numFmtId="0" fontId="35" fillId="2" borderId="300" xfId="0" applyFont="1" applyFill="1" applyBorder="1" applyAlignment="1" applyProtection="1">
      <alignment horizontal="center" vertical="center"/>
      <protection locked="0"/>
    </xf>
    <xf numFmtId="0" fontId="35" fillId="2" borderId="301" xfId="0" applyFont="1" applyFill="1" applyBorder="1" applyAlignment="1" applyProtection="1">
      <alignment horizontal="center" vertical="center"/>
      <protection locked="0"/>
    </xf>
    <xf numFmtId="0" fontId="24" fillId="2" borderId="344" xfId="0" applyFont="1" applyFill="1" applyBorder="1" applyAlignment="1">
      <alignment horizontal="left" vertical="center" wrapText="1"/>
    </xf>
    <xf numFmtId="0" fontId="24" fillId="2" borderId="290" xfId="0" applyFont="1" applyFill="1" applyBorder="1" applyAlignment="1">
      <alignment horizontal="left" vertical="center" wrapText="1"/>
    </xf>
    <xf numFmtId="0" fontId="24" fillId="2" borderId="29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center" vertical="center" textRotation="90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horizontal="center" vertical="center"/>
      <protection locked="0"/>
    </xf>
    <xf numFmtId="3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19" borderId="71" xfId="0" applyFont="1" applyFill="1" applyBorder="1" applyAlignment="1" applyProtection="1">
      <alignment horizontal="center" vertical="center"/>
      <protection locked="0"/>
    </xf>
    <xf numFmtId="0" fontId="6" fillId="19" borderId="0" xfId="0" applyFont="1" applyFill="1" applyBorder="1" applyAlignment="1" applyProtection="1">
      <alignment horizontal="center" vertical="center"/>
      <protection locked="0"/>
    </xf>
    <xf numFmtId="0" fontId="6" fillId="19" borderId="72" xfId="0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13" fillId="15" borderId="50" xfId="0" applyFont="1" applyFill="1" applyBorder="1" applyAlignment="1">
      <alignment horizontal="center" vertical="center"/>
    </xf>
    <xf numFmtId="0" fontId="5" fillId="2" borderId="215" xfId="0" applyFont="1" applyFill="1" applyBorder="1" applyAlignment="1" applyProtection="1">
      <alignment horizontal="center" vertical="center"/>
      <protection locked="0"/>
    </xf>
    <xf numFmtId="0" fontId="5" fillId="2" borderId="70" xfId="0" applyFont="1" applyFill="1" applyBorder="1" applyAlignment="1" applyProtection="1">
      <alignment horizontal="center" vertical="center"/>
      <protection locked="0"/>
    </xf>
    <xf numFmtId="0" fontId="5" fillId="2" borderId="216" xfId="0" applyFont="1" applyFill="1" applyBorder="1" applyAlignment="1" applyProtection="1">
      <alignment horizontal="center" vertical="center"/>
      <protection locked="0"/>
    </xf>
    <xf numFmtId="0" fontId="5" fillId="2" borderId="74" xfId="0" applyFont="1" applyFill="1" applyBorder="1" applyAlignment="1" applyProtection="1">
      <alignment horizontal="center" vertical="center"/>
      <protection locked="0"/>
    </xf>
    <xf numFmtId="0" fontId="5" fillId="2" borderId="7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72" xfId="0" applyFont="1" applyFill="1" applyBorder="1" applyAlignment="1" applyProtection="1">
      <alignment horizontal="center" vertical="center"/>
      <protection locked="0"/>
    </xf>
    <xf numFmtId="3" fontId="5" fillId="2" borderId="7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73" xfId="0" applyNumberFormat="1" applyFont="1" applyFill="1" applyBorder="1" applyAlignment="1" applyProtection="1">
      <alignment horizontal="center" vertical="center"/>
      <protection locked="0"/>
    </xf>
    <xf numFmtId="3" fontId="5" fillId="2" borderId="74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74" xfId="0" applyNumberFormat="1" applyFont="1" applyFill="1" applyBorder="1" applyAlignment="1" applyProtection="1">
      <alignment horizontal="center" vertical="center"/>
      <protection locked="0"/>
    </xf>
    <xf numFmtId="14" fontId="82" fillId="15" borderId="48" xfId="0" applyNumberFormat="1" applyFont="1" applyFill="1" applyBorder="1" applyAlignment="1">
      <alignment horizontal="center" vertical="center"/>
    </xf>
    <xf numFmtId="14" fontId="82" fillId="15" borderId="49" xfId="0" applyNumberFormat="1" applyFont="1" applyFill="1" applyBorder="1" applyAlignment="1">
      <alignment horizontal="center" vertical="center"/>
    </xf>
    <xf numFmtId="14" fontId="82" fillId="15" borderId="198" xfId="0" applyNumberFormat="1" applyFont="1" applyFill="1" applyBorder="1" applyAlignment="1">
      <alignment horizontal="center" vertical="center"/>
    </xf>
    <xf numFmtId="0" fontId="82" fillId="15" borderId="211" xfId="0" applyFont="1" applyFill="1" applyBorder="1" applyAlignment="1">
      <alignment horizontal="center" vertical="center"/>
    </xf>
    <xf numFmtId="0" fontId="82" fillId="15" borderId="212" xfId="0" applyFont="1" applyFill="1" applyBorder="1" applyAlignment="1">
      <alignment horizontal="center" vertical="center"/>
    </xf>
    <xf numFmtId="0" fontId="82" fillId="15" borderId="213" xfId="0" applyFont="1" applyFill="1" applyBorder="1" applyAlignment="1">
      <alignment horizontal="center" vertical="center"/>
    </xf>
    <xf numFmtId="165" fontId="42" fillId="2" borderId="0" xfId="0" applyNumberFormat="1" applyFont="1" applyFill="1" applyBorder="1" applyAlignment="1" applyProtection="1">
      <alignment horizontal="center" vertical="center"/>
    </xf>
    <xf numFmtId="1" fontId="43" fillId="2" borderId="0" xfId="0" applyNumberFormat="1" applyFont="1" applyFill="1" applyBorder="1" applyAlignment="1" applyProtection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13" xfId="0" applyFont="1" applyFill="1" applyBorder="1" applyAlignment="1">
      <alignment horizontal="center" vertical="center"/>
    </xf>
    <xf numFmtId="0" fontId="9" fillId="3" borderId="21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4" fontId="5" fillId="2" borderId="71" xfId="0" applyNumberFormat="1" applyFont="1" applyFill="1" applyBorder="1" applyAlignment="1" applyProtection="1">
      <alignment horizontal="center" vertical="center"/>
      <protection locked="0"/>
    </xf>
    <xf numFmtId="14" fontId="5" fillId="2" borderId="0" xfId="0" applyNumberFormat="1" applyFont="1" applyFill="1" applyBorder="1" applyAlignment="1" applyProtection="1">
      <alignment horizontal="center" vertical="center"/>
      <protection locked="0"/>
    </xf>
    <xf numFmtId="14" fontId="5" fillId="2" borderId="72" xfId="0" applyNumberFormat="1" applyFont="1" applyFill="1" applyBorder="1" applyAlignment="1" applyProtection="1">
      <alignment horizontal="center" vertical="center"/>
      <protection locked="0"/>
    </xf>
    <xf numFmtId="165" fontId="5" fillId="2" borderId="71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4" fontId="5" fillId="2" borderId="247" xfId="0" applyNumberFormat="1" applyFont="1" applyFill="1" applyBorder="1" applyAlignment="1" applyProtection="1">
      <alignment horizontal="center" vertical="center"/>
      <protection locked="0"/>
    </xf>
    <xf numFmtId="14" fontId="5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71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72" xfId="0" applyFont="1" applyFill="1" applyBorder="1" applyAlignment="1" applyProtection="1">
      <alignment horizontal="center" vertical="center" wrapText="1"/>
      <protection locked="0"/>
    </xf>
    <xf numFmtId="0" fontId="18" fillId="2" borderId="247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16" xfId="0" applyFont="1" applyFill="1" applyBorder="1" applyAlignment="1" applyProtection="1">
      <alignment horizontal="center" vertical="center" wrapText="1"/>
      <protection locked="0"/>
    </xf>
    <xf numFmtId="3" fontId="5" fillId="2" borderId="7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46" fillId="15" borderId="338" xfId="0" applyFont="1" applyFill="1" applyBorder="1" applyAlignment="1">
      <alignment horizontal="center" vertical="center"/>
    </xf>
    <xf numFmtId="0" fontId="46" fillId="15" borderId="367" xfId="0" applyFont="1" applyFill="1" applyBorder="1" applyAlignment="1">
      <alignment horizontal="center" vertical="center"/>
    </xf>
    <xf numFmtId="0" fontId="5" fillId="2" borderId="247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92" fillId="16" borderId="3" xfId="0" applyFont="1" applyFill="1" applyBorder="1" applyAlignment="1">
      <alignment horizontal="center" vertical="center"/>
    </xf>
    <xf numFmtId="0" fontId="92" fillId="16" borderId="0" xfId="0" applyFont="1" applyFill="1" applyBorder="1" applyAlignment="1">
      <alignment horizontal="center" vertical="center"/>
    </xf>
    <xf numFmtId="0" fontId="92" fillId="1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9" fillId="3" borderId="21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14" fontId="5" fillId="2" borderId="216" xfId="0" applyNumberFormat="1" applyFont="1" applyFill="1" applyBorder="1" applyAlignment="1" applyProtection="1">
      <alignment horizontal="center" vertical="center"/>
      <protection locked="0"/>
    </xf>
    <xf numFmtId="0" fontId="29" fillId="13" borderId="206" xfId="0" applyFont="1" applyFill="1" applyBorder="1" applyAlignment="1">
      <alignment horizontal="left" vertical="center"/>
    </xf>
    <xf numFmtId="0" fontId="1" fillId="4" borderId="203" xfId="0" applyFont="1" applyFill="1" applyBorder="1" applyAlignment="1">
      <alignment horizontal="center" vertical="center"/>
    </xf>
    <xf numFmtId="0" fontId="1" fillId="4" borderId="197" xfId="0" applyFont="1" applyFill="1" applyBorder="1" applyAlignment="1">
      <alignment horizontal="center" vertical="center"/>
    </xf>
    <xf numFmtId="0" fontId="1" fillId="4" borderId="204" xfId="0" applyFont="1" applyFill="1" applyBorder="1" applyAlignment="1">
      <alignment horizontal="center" vertical="center"/>
    </xf>
    <xf numFmtId="0" fontId="29" fillId="13" borderId="67" xfId="0" applyFont="1" applyFill="1" applyBorder="1" applyAlignment="1">
      <alignment horizontal="left" vertical="center"/>
    </xf>
    <xf numFmtId="0" fontId="20" fillId="3" borderId="191" xfId="0" applyFont="1" applyFill="1" applyBorder="1" applyAlignment="1">
      <alignment horizontal="center" vertical="center"/>
    </xf>
    <xf numFmtId="0" fontId="20" fillId="3" borderId="192" xfId="0" applyFont="1" applyFill="1" applyBorder="1" applyAlignment="1">
      <alignment horizontal="center" vertical="center"/>
    </xf>
    <xf numFmtId="0" fontId="5" fillId="5" borderId="192" xfId="0" applyFont="1" applyFill="1" applyBorder="1" applyAlignment="1">
      <alignment horizontal="center" vertical="center"/>
    </xf>
    <xf numFmtId="0" fontId="5" fillId="5" borderId="193" xfId="0" applyFont="1" applyFill="1" applyBorder="1" applyAlignment="1">
      <alignment horizontal="center" vertical="center"/>
    </xf>
    <xf numFmtId="0" fontId="5" fillId="5" borderId="194" xfId="0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right" vertical="center"/>
    </xf>
    <xf numFmtId="0" fontId="41" fillId="3" borderId="75" xfId="0" applyFont="1" applyFill="1" applyBorder="1" applyAlignment="1">
      <alignment horizontal="center" vertical="center"/>
    </xf>
    <xf numFmtId="0" fontId="5" fillId="2" borderId="248" xfId="0" applyFont="1" applyFill="1" applyBorder="1" applyAlignment="1" applyProtection="1">
      <alignment horizontal="center" vertical="center"/>
      <protection locked="0"/>
    </xf>
    <xf numFmtId="0" fontId="1" fillId="11" borderId="195" xfId="0" applyFont="1" applyFill="1" applyBorder="1" applyAlignment="1">
      <alignment horizontal="center" vertical="center"/>
    </xf>
    <xf numFmtId="0" fontId="1" fillId="11" borderId="197" xfId="0" applyFont="1" applyFill="1" applyBorder="1" applyAlignment="1">
      <alignment horizontal="center" vertical="center"/>
    </xf>
    <xf numFmtId="0" fontId="1" fillId="11" borderId="199" xfId="0" applyFont="1" applyFill="1" applyBorder="1" applyAlignment="1">
      <alignment horizontal="center" vertical="center"/>
    </xf>
    <xf numFmtId="0" fontId="64" fillId="14" borderId="39" xfId="0" applyFont="1" applyFill="1" applyBorder="1" applyAlignment="1">
      <alignment horizontal="left" vertical="center"/>
    </xf>
    <xf numFmtId="0" fontId="64" fillId="14" borderId="47" xfId="0" applyFont="1" applyFill="1" applyBorder="1" applyAlignment="1">
      <alignment horizontal="left" vertical="center"/>
    </xf>
    <xf numFmtId="0" fontId="64" fillId="14" borderId="52" xfId="0" applyFont="1" applyFill="1" applyBorder="1" applyAlignment="1">
      <alignment horizontal="left" vertical="center"/>
    </xf>
    <xf numFmtId="165" fontId="5" fillId="2" borderId="247" xfId="0" applyNumberFormat="1" applyFont="1" applyFill="1" applyBorder="1" applyAlignment="1" applyProtection="1">
      <alignment horizontal="center" vertical="center"/>
    </xf>
    <xf numFmtId="165" fontId="5" fillId="2" borderId="4" xfId="0" applyNumberFormat="1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40" fillId="3" borderId="76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center" vertical="center"/>
    </xf>
    <xf numFmtId="165" fontId="42" fillId="2" borderId="4" xfId="0" applyNumberFormat="1" applyFont="1" applyFill="1" applyBorder="1" applyAlignment="1" applyProtection="1">
      <alignment horizontal="center" vertical="center"/>
    </xf>
    <xf numFmtId="0" fontId="29" fillId="13" borderId="47" xfId="0" applyFont="1" applyFill="1" applyBorder="1" applyAlignment="1">
      <alignment horizontal="left" vertical="center"/>
    </xf>
    <xf numFmtId="0" fontId="83" fillId="15" borderId="207" xfId="0" applyFont="1" applyFill="1" applyBorder="1" applyAlignment="1" applyProtection="1">
      <alignment horizontal="center" vertical="center"/>
    </xf>
    <xf numFmtId="0" fontId="83" fillId="15" borderId="208" xfId="0" applyFont="1" applyFill="1" applyBorder="1" applyAlignment="1" applyProtection="1">
      <alignment horizontal="center" vertical="center"/>
    </xf>
    <xf numFmtId="0" fontId="83" fillId="15" borderId="209" xfId="0" applyFont="1" applyFill="1" applyBorder="1" applyAlignment="1" applyProtection="1">
      <alignment horizontal="center" vertical="center"/>
    </xf>
    <xf numFmtId="0" fontId="84" fillId="14" borderId="40" xfId="0" applyFont="1" applyFill="1" applyBorder="1" applyAlignment="1">
      <alignment horizontal="center" vertical="center"/>
    </xf>
    <xf numFmtId="0" fontId="84" fillId="14" borderId="41" xfId="0" applyFont="1" applyFill="1" applyBorder="1" applyAlignment="1">
      <alignment horizontal="center" vertical="center"/>
    </xf>
    <xf numFmtId="0" fontId="84" fillId="14" borderId="196" xfId="0" applyFont="1" applyFill="1" applyBorder="1" applyAlignment="1">
      <alignment horizontal="center" vertical="center"/>
    </xf>
    <xf numFmtId="14" fontId="84" fillId="14" borderId="48" xfId="0" applyNumberFormat="1" applyFont="1" applyFill="1" applyBorder="1" applyAlignment="1">
      <alignment horizontal="center" vertical="center"/>
    </xf>
    <xf numFmtId="14" fontId="84" fillId="14" borderId="49" xfId="0" applyNumberFormat="1" applyFont="1" applyFill="1" applyBorder="1" applyAlignment="1">
      <alignment horizontal="center" vertical="center"/>
    </xf>
    <xf numFmtId="14" fontId="84" fillId="14" borderId="198" xfId="0" applyNumberFormat="1" applyFont="1" applyFill="1" applyBorder="1" applyAlignment="1">
      <alignment horizontal="center" vertical="center"/>
    </xf>
    <xf numFmtId="0" fontId="84" fillId="14" borderId="63" xfId="0" applyFont="1" applyFill="1" applyBorder="1" applyAlignment="1">
      <alignment horizontal="center" vertical="center"/>
    </xf>
    <xf numFmtId="0" fontId="84" fillId="14" borderId="64" xfId="0" applyFont="1" applyFill="1" applyBorder="1" applyAlignment="1">
      <alignment horizontal="center" vertical="center"/>
    </xf>
    <xf numFmtId="0" fontId="84" fillId="14" borderId="210" xfId="0" applyFont="1" applyFill="1" applyBorder="1" applyAlignment="1">
      <alignment horizontal="center" vertical="center"/>
    </xf>
    <xf numFmtId="0" fontId="82" fillId="15" borderId="57" xfId="0" applyFont="1" applyFill="1" applyBorder="1" applyAlignment="1">
      <alignment horizontal="center" vertical="center"/>
    </xf>
    <xf numFmtId="0" fontId="82" fillId="15" borderId="58" xfId="0" applyFont="1" applyFill="1" applyBorder="1" applyAlignment="1">
      <alignment horizontal="center" vertical="center"/>
    </xf>
    <xf numFmtId="0" fontId="82" fillId="15" borderId="201" xfId="0" applyFont="1" applyFill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14" borderId="31" xfId="0" applyFont="1" applyFill="1" applyBorder="1" applyAlignment="1" applyProtection="1">
      <alignment horizontal="center" vertical="center"/>
      <protection locked="0"/>
    </xf>
    <xf numFmtId="0" fontId="27" fillId="14" borderId="32" xfId="0" applyFont="1" applyFill="1" applyBorder="1" applyAlignment="1" applyProtection="1">
      <alignment horizontal="center" vertical="center"/>
      <protection locked="0"/>
    </xf>
    <xf numFmtId="0" fontId="27" fillId="14" borderId="33" xfId="0" applyFont="1" applyFill="1" applyBorder="1" applyAlignment="1" applyProtection="1">
      <alignment horizontal="center" vertical="center"/>
      <protection locked="0"/>
    </xf>
    <xf numFmtId="14" fontId="29" fillId="2" borderId="30" xfId="0" applyNumberFormat="1" applyFont="1" applyFill="1" applyBorder="1" applyAlignment="1" applyProtection="1">
      <alignment horizontal="center" vertical="center"/>
      <protection locked="0"/>
    </xf>
    <xf numFmtId="14" fontId="29" fillId="2" borderId="27" xfId="0" applyNumberFormat="1" applyFont="1" applyFill="1" applyBorder="1" applyAlignment="1" applyProtection="1">
      <alignment horizontal="center" vertical="center"/>
      <protection locked="0"/>
    </xf>
    <xf numFmtId="0" fontId="18" fillId="2" borderId="223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271" xfId="0" applyFont="1" applyFill="1" applyBorder="1" applyAlignment="1">
      <alignment horizontal="left" vertical="center"/>
    </xf>
    <xf numFmtId="14" fontId="29" fillId="2" borderId="273" xfId="0" applyNumberFormat="1" applyFont="1" applyFill="1" applyBorder="1" applyAlignment="1" applyProtection="1">
      <alignment horizontal="center" vertical="center"/>
      <protection locked="0"/>
    </xf>
    <xf numFmtId="14" fontId="29" fillId="2" borderId="226" xfId="0" applyNumberFormat="1" applyFont="1" applyFill="1" applyBorder="1" applyAlignment="1" applyProtection="1">
      <alignment horizontal="center" vertical="center"/>
      <protection locked="0"/>
    </xf>
    <xf numFmtId="0" fontId="20" fillId="6" borderId="312" xfId="0" applyFont="1" applyFill="1" applyBorder="1" applyAlignment="1">
      <alignment horizontal="center" vertical="center"/>
    </xf>
    <xf numFmtId="0" fontId="20" fillId="6" borderId="313" xfId="0" applyFont="1" applyFill="1" applyBorder="1" applyAlignment="1">
      <alignment horizontal="center" vertical="center"/>
    </xf>
    <xf numFmtId="0" fontId="35" fillId="2" borderId="108" xfId="0" applyFont="1" applyFill="1" applyBorder="1" applyAlignment="1" applyProtection="1">
      <alignment horizontal="center" vertical="center"/>
      <protection locked="0"/>
    </xf>
    <xf numFmtId="0" fontId="35" fillId="2" borderId="107" xfId="0" applyFont="1" applyFill="1" applyBorder="1" applyAlignment="1" applyProtection="1">
      <alignment horizontal="center" vertical="center"/>
      <protection locked="0"/>
    </xf>
    <xf numFmtId="0" fontId="35" fillId="2" borderId="106" xfId="0" applyFont="1" applyFill="1" applyBorder="1" applyAlignment="1" applyProtection="1">
      <alignment horizontal="center" vertical="center"/>
      <protection locked="0"/>
    </xf>
    <xf numFmtId="0" fontId="32" fillId="2" borderId="53" xfId="0" applyFont="1" applyFill="1" applyBorder="1" applyAlignment="1">
      <alignment horizontal="left" vertical="center"/>
    </xf>
    <xf numFmtId="0" fontId="32" fillId="2" borderId="37" xfId="0" applyFont="1" applyFill="1" applyBorder="1" applyAlignment="1">
      <alignment horizontal="left" vertical="center"/>
    </xf>
    <xf numFmtId="0" fontId="32" fillId="2" borderId="329" xfId="0" applyFont="1" applyFill="1" applyBorder="1" applyAlignment="1">
      <alignment horizontal="left" vertical="center"/>
    </xf>
    <xf numFmtId="14" fontId="29" fillId="2" borderId="336" xfId="0" applyNumberFormat="1" applyFont="1" applyFill="1" applyBorder="1" applyAlignment="1" applyProtection="1">
      <alignment horizontal="center" vertical="center"/>
      <protection locked="0"/>
    </xf>
    <xf numFmtId="14" fontId="29" fillId="2" borderId="337" xfId="0" applyNumberFormat="1" applyFont="1" applyFill="1" applyBorder="1" applyAlignment="1" applyProtection="1">
      <alignment horizontal="center" vertical="center"/>
      <protection locked="0"/>
    </xf>
    <xf numFmtId="0" fontId="30" fillId="10" borderId="365" xfId="0" applyFont="1" applyFill="1" applyBorder="1" applyAlignment="1" applyProtection="1">
      <alignment horizontal="center" vertical="center"/>
      <protection locked="0"/>
    </xf>
    <xf numFmtId="0" fontId="20" fillId="11" borderId="14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14" fontId="29" fillId="2" borderId="28" xfId="0" applyNumberFormat="1" applyFont="1" applyFill="1" applyBorder="1" applyAlignment="1" applyProtection="1">
      <alignment horizontal="center" vertical="center"/>
      <protection locked="0"/>
    </xf>
    <xf numFmtId="14" fontId="29" fillId="2" borderId="26" xfId="0" applyNumberFormat="1" applyFont="1" applyFill="1" applyBorder="1" applyAlignment="1" applyProtection="1">
      <alignment horizontal="center" vertical="center"/>
      <protection locked="0"/>
    </xf>
    <xf numFmtId="14" fontId="29" fillId="2" borderId="25" xfId="0" applyNumberFormat="1" applyFont="1" applyFill="1" applyBorder="1" applyAlignment="1" applyProtection="1">
      <alignment horizontal="center" vertical="center"/>
      <protection locked="0"/>
    </xf>
    <xf numFmtId="14" fontId="29" fillId="2" borderId="29" xfId="0" applyNumberFormat="1" applyFont="1" applyFill="1" applyBorder="1" applyAlignment="1" applyProtection="1">
      <alignment horizontal="center" vertical="center"/>
      <protection locked="0"/>
    </xf>
    <xf numFmtId="0" fontId="22" fillId="10" borderId="254" xfId="0" applyFont="1" applyFill="1" applyBorder="1" applyAlignment="1">
      <alignment horizontal="center" vertical="center"/>
    </xf>
    <xf numFmtId="0" fontId="22" fillId="10" borderId="255" xfId="0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20" fillId="3" borderId="263" xfId="0" applyFont="1" applyFill="1" applyBorder="1" applyAlignment="1">
      <alignment horizontal="center" vertical="center"/>
    </xf>
    <xf numFmtId="0" fontId="20" fillId="3" borderId="264" xfId="0" applyFont="1" applyFill="1" applyBorder="1" applyAlignment="1">
      <alignment horizontal="center" vertical="center"/>
    </xf>
    <xf numFmtId="0" fontId="20" fillId="3" borderId="218" xfId="0" applyFont="1" applyFill="1" applyBorder="1" applyAlignment="1">
      <alignment horizontal="center" vertical="center"/>
    </xf>
    <xf numFmtId="0" fontId="20" fillId="3" borderId="221" xfId="0" applyFont="1" applyFill="1" applyBorder="1" applyAlignment="1">
      <alignment horizontal="center" vertical="center"/>
    </xf>
    <xf numFmtId="0" fontId="20" fillId="9" borderId="253" xfId="0" applyFont="1" applyFill="1" applyBorder="1" applyAlignment="1">
      <alignment horizontal="center" vertical="center"/>
    </xf>
    <xf numFmtId="0" fontId="20" fillId="9" borderId="25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1" fillId="14" borderId="20" xfId="0" applyFont="1" applyFill="1" applyBorder="1" applyAlignment="1" applyProtection="1">
      <alignment horizontal="center" vertical="center"/>
      <protection locked="0"/>
    </xf>
    <xf numFmtId="0" fontId="31" fillId="14" borderId="21" xfId="0" applyFont="1" applyFill="1" applyBorder="1" applyAlignment="1" applyProtection="1">
      <alignment horizontal="center" vertical="center"/>
      <protection locked="0"/>
    </xf>
    <xf numFmtId="0" fontId="31" fillId="14" borderId="22" xfId="0" applyFont="1" applyFill="1" applyBorder="1" applyAlignment="1" applyProtection="1">
      <alignment horizontal="center" vertical="center"/>
      <protection locked="0"/>
    </xf>
    <xf numFmtId="0" fontId="31" fillId="14" borderId="23" xfId="0" applyFont="1" applyFill="1" applyBorder="1" applyAlignment="1" applyProtection="1">
      <alignment horizontal="center" vertical="center"/>
      <protection locked="0"/>
    </xf>
    <xf numFmtId="0" fontId="31" fillId="14" borderId="2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1" fontId="15" fillId="9" borderId="5" xfId="0" applyNumberFormat="1" applyFont="1" applyFill="1" applyBorder="1" applyAlignment="1">
      <alignment horizontal="center" vertical="center"/>
    </xf>
    <xf numFmtId="1" fontId="15" fillId="9" borderId="3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0" fontId="3" fillId="5" borderId="3" xfId="0" applyNumberFormat="1" applyFont="1" applyFill="1" applyBorder="1" applyAlignment="1" applyProtection="1">
      <alignment horizontal="center" vertical="center"/>
      <protection locked="0"/>
    </xf>
    <xf numFmtId="49" fontId="3" fillId="5" borderId="3" xfId="0" applyNumberFormat="1" applyFont="1" applyFill="1" applyBorder="1" applyAlignment="1" applyProtection="1">
      <alignment horizontal="center" vertical="center"/>
      <protection locked="0"/>
    </xf>
    <xf numFmtId="164" fontId="3" fillId="5" borderId="3" xfId="0" applyNumberFormat="1" applyFont="1" applyFill="1" applyBorder="1" applyAlignment="1" applyProtection="1">
      <alignment horizontal="center" vertical="center"/>
      <protection locked="0"/>
    </xf>
    <xf numFmtId="14" fontId="3" fillId="5" borderId="5" xfId="0" applyNumberFormat="1" applyFont="1" applyFill="1" applyBorder="1" applyAlignment="1" applyProtection="1">
      <alignment horizontal="center" vertical="center"/>
      <protection locked="0"/>
    </xf>
    <xf numFmtId="0" fontId="13" fillId="3" borderId="21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2" fillId="5" borderId="3" xfId="0" applyNumberFormat="1" applyFont="1" applyFill="1" applyBorder="1" applyAlignment="1" applyProtection="1">
      <alignment horizontal="center" vertical="center"/>
      <protection locked="0"/>
    </xf>
    <xf numFmtId="14" fontId="2" fillId="5" borderId="0" xfId="0" applyNumberFormat="1" applyFont="1" applyFill="1" applyBorder="1" applyAlignment="1" applyProtection="1">
      <alignment horizontal="center" vertical="center"/>
      <protection locked="0"/>
    </xf>
    <xf numFmtId="14" fontId="2" fillId="5" borderId="2" xfId="0" applyNumberFormat="1" applyFont="1" applyFill="1" applyBorder="1" applyAlignment="1" applyProtection="1">
      <alignment horizontal="center" vertical="center"/>
      <protection locked="0"/>
    </xf>
    <xf numFmtId="0" fontId="45" fillId="5" borderId="0" xfId="0" applyFont="1" applyFill="1" applyBorder="1" applyAlignment="1" applyProtection="1">
      <alignment horizontal="center" vertical="center" wrapText="1"/>
      <protection locked="0"/>
    </xf>
    <xf numFmtId="0" fontId="45" fillId="5" borderId="2" xfId="0" applyFont="1" applyFill="1" applyBorder="1" applyAlignment="1" applyProtection="1">
      <alignment horizontal="center" vertical="center" wrapText="1"/>
      <protection locked="0"/>
    </xf>
    <xf numFmtId="0" fontId="93" fillId="5" borderId="3" xfId="0" applyFont="1" applyFill="1" applyBorder="1" applyAlignment="1" applyProtection="1">
      <alignment horizontal="center" vertical="center" textRotation="90" wrapText="1"/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2" fillId="8" borderId="11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8" borderId="12" xfId="0" applyFont="1" applyFill="1" applyBorder="1" applyAlignment="1" applyProtection="1">
      <alignment horizontal="center" vertical="center"/>
      <protection locked="0"/>
    </xf>
    <xf numFmtId="0" fontId="12" fillId="8" borderId="34" xfId="0" applyFont="1" applyFill="1" applyBorder="1" applyAlignment="1" applyProtection="1">
      <alignment horizontal="center" vertical="center"/>
      <protection locked="0"/>
    </xf>
    <xf numFmtId="0" fontId="12" fillId="8" borderId="35" xfId="0" applyFont="1" applyFill="1" applyBorder="1" applyAlignment="1" applyProtection="1">
      <alignment horizontal="center" vertical="center"/>
      <protection locked="0"/>
    </xf>
    <xf numFmtId="0" fontId="12" fillId="8" borderId="36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4" fontId="4" fillId="6" borderId="3" xfId="0" applyNumberFormat="1" applyFont="1" applyFill="1" applyBorder="1" applyAlignment="1" applyProtection="1">
      <alignment horizontal="center" vertical="center"/>
      <protection locked="0"/>
    </xf>
    <xf numFmtId="14" fontId="4" fillId="6" borderId="0" xfId="0" applyNumberFormat="1" applyFont="1" applyFill="1" applyBorder="1" applyAlignment="1" applyProtection="1">
      <alignment horizontal="center" vertical="center"/>
      <protection locked="0"/>
    </xf>
    <xf numFmtId="14" fontId="4" fillId="6" borderId="2" xfId="0" applyNumberFormat="1" applyFont="1" applyFill="1" applyBorder="1" applyAlignment="1" applyProtection="1">
      <alignment horizontal="center" vertical="center"/>
      <protection locked="0"/>
    </xf>
    <xf numFmtId="3" fontId="4" fillId="6" borderId="3" xfId="0" applyNumberFormat="1" applyFont="1" applyFill="1" applyBorder="1" applyAlignment="1" applyProtection="1">
      <alignment horizontal="center" vertical="center"/>
      <protection locked="0"/>
    </xf>
    <xf numFmtId="3" fontId="4" fillId="6" borderId="0" xfId="0" applyNumberFormat="1" applyFont="1" applyFill="1" applyBorder="1" applyAlignment="1" applyProtection="1">
      <alignment horizontal="center" vertical="center"/>
      <protection locked="0"/>
    </xf>
    <xf numFmtId="0" fontId="28" fillId="2" borderId="269" xfId="0" applyFont="1" applyFill="1" applyBorder="1" applyAlignment="1">
      <alignment horizontal="center" vertical="center"/>
    </xf>
    <xf numFmtId="0" fontId="85" fillId="13" borderId="40" xfId="0" applyFont="1" applyFill="1" applyBorder="1" applyAlignment="1">
      <alignment horizontal="center" vertical="center"/>
    </xf>
    <xf numFmtId="0" fontId="85" fillId="13" borderId="41" xfId="0" applyFont="1" applyFill="1" applyBorder="1" applyAlignment="1">
      <alignment horizontal="center" vertical="center"/>
    </xf>
    <xf numFmtId="0" fontId="85" fillId="13" borderId="196" xfId="0" applyFont="1" applyFill="1" applyBorder="1" applyAlignment="1">
      <alignment horizontal="center" vertical="center"/>
    </xf>
    <xf numFmtId="14" fontId="85" fillId="13" borderId="48" xfId="0" applyNumberFormat="1" applyFont="1" applyFill="1" applyBorder="1" applyAlignment="1">
      <alignment horizontal="center" vertical="center"/>
    </xf>
    <xf numFmtId="14" fontId="85" fillId="13" borderId="49" xfId="0" applyNumberFormat="1" applyFont="1" applyFill="1" applyBorder="1" applyAlignment="1">
      <alignment horizontal="center" vertical="center"/>
    </xf>
    <xf numFmtId="14" fontId="85" fillId="13" borderId="198" xfId="0" applyNumberFormat="1" applyFont="1" applyFill="1" applyBorder="1" applyAlignment="1">
      <alignment horizontal="center" vertical="center"/>
    </xf>
    <xf numFmtId="0" fontId="85" fillId="13" borderId="211" xfId="0" applyFont="1" applyFill="1" applyBorder="1" applyAlignment="1">
      <alignment horizontal="center" vertical="center"/>
    </xf>
    <xf numFmtId="0" fontId="85" fillId="13" borderId="212" xfId="0" applyFont="1" applyFill="1" applyBorder="1" applyAlignment="1">
      <alignment horizontal="center" vertical="center"/>
    </xf>
    <xf numFmtId="0" fontId="85" fillId="13" borderId="213" xfId="0" applyFont="1" applyFill="1" applyBorder="1" applyAlignment="1">
      <alignment horizontal="center" vertical="center"/>
    </xf>
    <xf numFmtId="0" fontId="32" fillId="2" borderId="214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2" fillId="2" borderId="76" xfId="0" applyFont="1" applyFill="1" applyBorder="1" applyAlignment="1">
      <alignment horizontal="left" vertical="center"/>
    </xf>
    <xf numFmtId="0" fontId="6" fillId="15" borderId="47" xfId="0" applyFont="1" applyFill="1" applyBorder="1" applyAlignment="1">
      <alignment horizontal="left" vertical="center"/>
    </xf>
    <xf numFmtId="0" fontId="35" fillId="2" borderId="285" xfId="0" applyFont="1" applyFill="1" applyBorder="1" applyAlignment="1" applyProtection="1">
      <alignment horizontal="center" vertical="center"/>
      <protection locked="0"/>
    </xf>
    <xf numFmtId="0" fontId="35" fillId="2" borderId="286" xfId="0" applyFont="1" applyFill="1" applyBorder="1" applyAlignment="1" applyProtection="1">
      <alignment horizontal="center" vertical="center"/>
      <protection locked="0"/>
    </xf>
    <xf numFmtId="0" fontId="1" fillId="3" borderId="200" xfId="0" applyFont="1" applyFill="1" applyBorder="1" applyAlignment="1">
      <alignment horizontal="center" vertical="center"/>
    </xf>
    <xf numFmtId="0" fontId="1" fillId="3" borderId="197" xfId="0" applyFont="1" applyFill="1" applyBorder="1" applyAlignment="1">
      <alignment horizontal="center" vertical="center"/>
    </xf>
    <xf numFmtId="0" fontId="1" fillId="3" borderId="202" xfId="0" applyFont="1" applyFill="1" applyBorder="1" applyAlignment="1">
      <alignment horizontal="center" vertical="center"/>
    </xf>
    <xf numFmtId="0" fontId="6" fillId="15" borderId="56" xfId="0" applyFont="1" applyFill="1" applyBorder="1" applyAlignment="1">
      <alignment horizontal="left" vertical="center"/>
    </xf>
    <xf numFmtId="0" fontId="6" fillId="15" borderId="62" xfId="0" applyFont="1" applyFill="1" applyBorder="1" applyAlignment="1">
      <alignment horizontal="left" vertical="center"/>
    </xf>
    <xf numFmtId="0" fontId="6" fillId="2" borderId="22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71" xfId="0" applyFont="1" applyFill="1" applyBorder="1" applyAlignment="1">
      <alignment horizontal="left" vertical="center"/>
    </xf>
    <xf numFmtId="0" fontId="35" fillId="2" borderId="350" xfId="0" applyFont="1" applyFill="1" applyBorder="1" applyAlignment="1" applyProtection="1">
      <alignment horizontal="center" vertical="center"/>
      <protection locked="0"/>
    </xf>
    <xf numFmtId="0" fontId="35" fillId="2" borderId="351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2" xfId="0" applyFont="1" applyFill="1" applyBorder="1" applyAlignment="1">
      <alignment horizontal="left" vertical="center"/>
    </xf>
    <xf numFmtId="0" fontId="20" fillId="6" borderId="261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5" fillId="2" borderId="251" xfId="0" applyFont="1" applyFill="1" applyBorder="1" applyAlignment="1" applyProtection="1">
      <alignment horizontal="center" vertical="center"/>
      <protection locked="0"/>
    </xf>
    <xf numFmtId="0" fontId="5" fillId="2" borderId="114" xfId="0" applyFont="1" applyFill="1" applyBorder="1" applyAlignment="1" applyProtection="1">
      <alignment horizontal="center" vertical="center"/>
      <protection locked="0"/>
    </xf>
    <xf numFmtId="0" fontId="5" fillId="2" borderId="250" xfId="0" applyFont="1" applyFill="1" applyBorder="1" applyAlignment="1" applyProtection="1">
      <alignment horizontal="center" vertical="center"/>
      <protection locked="0"/>
    </xf>
    <xf numFmtId="0" fontId="5" fillId="2" borderId="252" xfId="0" applyFont="1" applyFill="1" applyBorder="1" applyAlignment="1" applyProtection="1">
      <alignment horizontal="center" vertical="center"/>
      <protection locked="0"/>
    </xf>
    <xf numFmtId="0" fontId="5" fillId="2" borderId="120" xfId="0" applyFont="1" applyFill="1" applyBorder="1" applyAlignment="1" applyProtection="1">
      <alignment horizontal="center" vertical="center"/>
      <protection locked="0"/>
    </xf>
    <xf numFmtId="0" fontId="5" fillId="2" borderId="249" xfId="0" applyFont="1" applyFill="1" applyBorder="1" applyAlignment="1" applyProtection="1">
      <alignment horizontal="center" vertical="center"/>
      <protection locked="0"/>
    </xf>
    <xf numFmtId="0" fontId="32" fillId="2" borderId="287" xfId="0" applyFont="1" applyFill="1" applyBorder="1" applyAlignment="1">
      <alignment horizontal="left" vertical="center"/>
    </xf>
    <xf numFmtId="0" fontId="35" fillId="2" borderId="288" xfId="0" applyFont="1" applyFill="1" applyBorder="1" applyAlignment="1" applyProtection="1">
      <alignment horizontal="center" vertical="center"/>
      <protection locked="0"/>
    </xf>
    <xf numFmtId="0" fontId="35" fillId="2" borderId="289" xfId="0" applyFont="1" applyFill="1" applyBorder="1" applyAlignment="1" applyProtection="1">
      <alignment horizontal="center" vertical="center"/>
      <protection locked="0"/>
    </xf>
    <xf numFmtId="0" fontId="35" fillId="2" borderId="292" xfId="0" applyFont="1" applyFill="1" applyBorder="1" applyAlignment="1" applyProtection="1">
      <alignment horizontal="center" vertical="center" wrapText="1"/>
      <protection locked="0"/>
    </xf>
    <xf numFmtId="0" fontId="35" fillId="2" borderId="293" xfId="0" applyFont="1" applyFill="1" applyBorder="1" applyAlignment="1" applyProtection="1">
      <alignment horizontal="center" vertical="center" wrapText="1"/>
      <protection locked="0"/>
    </xf>
    <xf numFmtId="0" fontId="32" fillId="2" borderId="295" xfId="0" applyFont="1" applyFill="1" applyBorder="1" applyAlignment="1">
      <alignment horizontal="left" vertical="center"/>
    </xf>
    <xf numFmtId="0" fontId="35" fillId="2" borderId="296" xfId="0" applyFont="1" applyFill="1" applyBorder="1" applyAlignment="1" applyProtection="1">
      <alignment horizontal="center" vertical="center"/>
      <protection locked="0"/>
    </xf>
    <xf numFmtId="0" fontId="35" fillId="2" borderId="297" xfId="0" applyFont="1" applyFill="1" applyBorder="1" applyAlignment="1" applyProtection="1">
      <alignment horizontal="center" vertical="center"/>
      <protection locked="0"/>
    </xf>
    <xf numFmtId="0" fontId="20" fillId="6" borderId="81" xfId="0" applyFont="1" applyFill="1" applyBorder="1" applyAlignment="1">
      <alignment horizontal="center" vertical="center"/>
    </xf>
    <xf numFmtId="0" fontId="20" fillId="6" borderId="77" xfId="0" applyFont="1" applyFill="1" applyBorder="1" applyAlignment="1">
      <alignment horizontal="center" vertical="center"/>
    </xf>
    <xf numFmtId="0" fontId="24" fillId="2" borderId="308" xfId="0" applyFont="1" applyFill="1" applyBorder="1" applyAlignment="1">
      <alignment horizontal="center" vertical="center"/>
    </xf>
    <xf numFmtId="0" fontId="24" fillId="2" borderId="352" xfId="0" applyFont="1" applyFill="1" applyBorder="1" applyAlignment="1">
      <alignment horizontal="center" vertical="center"/>
    </xf>
    <xf numFmtId="0" fontId="20" fillId="6" borderId="303" xfId="0" applyFont="1" applyFill="1" applyBorder="1" applyAlignment="1">
      <alignment horizontal="center" vertical="center"/>
    </xf>
    <xf numFmtId="0" fontId="20" fillId="6" borderId="304" xfId="0" applyFont="1" applyFill="1" applyBorder="1" applyAlignment="1">
      <alignment horizontal="center" vertical="center"/>
    </xf>
    <xf numFmtId="0" fontId="21" fillId="8" borderId="304" xfId="0" applyFont="1" applyFill="1" applyBorder="1" applyAlignment="1">
      <alignment horizontal="left" vertical="center"/>
    </xf>
    <xf numFmtId="0" fontId="21" fillId="8" borderId="305" xfId="0" applyFont="1" applyFill="1" applyBorder="1" applyAlignment="1">
      <alignment horizontal="left" vertical="center"/>
    </xf>
    <xf numFmtId="0" fontId="32" fillId="2" borderId="258" xfId="0" applyFont="1" applyFill="1" applyBorder="1" applyAlignment="1">
      <alignment horizontal="left" vertical="center"/>
    </xf>
    <xf numFmtId="0" fontId="6" fillId="21" borderId="223" xfId="0" applyFont="1" applyFill="1" applyBorder="1" applyAlignment="1">
      <alignment horizontal="left" vertical="center"/>
    </xf>
    <xf numFmtId="0" fontId="6" fillId="21" borderId="0" xfId="0" applyFont="1" applyFill="1" applyBorder="1" applyAlignment="1">
      <alignment horizontal="left" vertical="center"/>
    </xf>
    <xf numFmtId="0" fontId="6" fillId="21" borderId="271" xfId="0" applyFont="1" applyFill="1" applyBorder="1" applyAlignment="1">
      <alignment horizontal="left" vertical="center"/>
    </xf>
    <xf numFmtId="0" fontId="5" fillId="5" borderId="221" xfId="0" applyFont="1" applyFill="1" applyBorder="1" applyAlignment="1">
      <alignment horizontal="left" vertical="center"/>
    </xf>
    <xf numFmtId="0" fontId="5" fillId="5" borderId="222" xfId="0" applyFont="1" applyFill="1" applyBorder="1" applyAlignment="1">
      <alignment horizontal="left" vertical="center"/>
    </xf>
    <xf numFmtId="0" fontId="18" fillId="2" borderId="266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272" xfId="0" applyFont="1" applyFill="1" applyBorder="1" applyAlignment="1">
      <alignment vertical="center"/>
    </xf>
    <xf numFmtId="0" fontId="18" fillId="2" borderId="266" xfId="0" applyFont="1" applyFill="1" applyBorder="1" applyAlignment="1">
      <alignment horizontal="left" vertical="center"/>
    </xf>
    <xf numFmtId="0" fontId="35" fillId="13" borderId="169" xfId="0" applyFont="1" applyFill="1" applyBorder="1" applyAlignment="1">
      <alignment horizontal="center" vertical="center"/>
    </xf>
    <xf numFmtId="0" fontId="35" fillId="13" borderId="170" xfId="0" applyFont="1" applyFill="1" applyBorder="1" applyAlignment="1">
      <alignment horizontal="center" vertical="center"/>
    </xf>
    <xf numFmtId="0" fontId="35" fillId="13" borderId="173" xfId="0" applyFont="1" applyFill="1" applyBorder="1" applyAlignment="1">
      <alignment horizontal="center" vertical="center"/>
    </xf>
    <xf numFmtId="0" fontId="49" fillId="5" borderId="91" xfId="0" applyFont="1" applyFill="1" applyBorder="1" applyAlignment="1">
      <alignment horizontal="center" vertical="center"/>
    </xf>
    <xf numFmtId="0" fontId="49" fillId="5" borderId="90" xfId="0" applyFont="1" applyFill="1" applyBorder="1" applyAlignment="1">
      <alignment horizontal="center" vertical="center"/>
    </xf>
    <xf numFmtId="0" fontId="49" fillId="5" borderId="88" xfId="0" applyFont="1" applyFill="1" applyBorder="1" applyAlignment="1">
      <alignment horizontal="center" vertical="center"/>
    </xf>
    <xf numFmtId="0" fontId="49" fillId="5" borderId="87" xfId="0" applyFont="1" applyFill="1" applyBorder="1" applyAlignment="1">
      <alignment horizontal="center" vertical="center"/>
    </xf>
    <xf numFmtId="0" fontId="49" fillId="10" borderId="91" xfId="0" applyFont="1" applyFill="1" applyBorder="1" applyAlignment="1">
      <alignment horizontal="center" vertical="center"/>
    </xf>
    <xf numFmtId="0" fontId="49" fillId="10" borderId="90" xfId="0" applyFont="1" applyFill="1" applyBorder="1" applyAlignment="1">
      <alignment horizontal="center" vertical="center"/>
    </xf>
    <xf numFmtId="0" fontId="49" fillId="10" borderId="88" xfId="0" applyFont="1" applyFill="1" applyBorder="1" applyAlignment="1">
      <alignment horizontal="center" vertical="center"/>
    </xf>
    <xf numFmtId="0" fontId="49" fillId="10" borderId="87" xfId="0" applyFont="1" applyFill="1" applyBorder="1" applyAlignment="1">
      <alignment horizontal="center" vertical="center"/>
    </xf>
    <xf numFmtId="0" fontId="35" fillId="13" borderId="172" xfId="0" applyFont="1" applyFill="1" applyBorder="1" applyAlignment="1">
      <alignment horizontal="center" vertical="center"/>
    </xf>
    <xf numFmtId="0" fontId="44" fillId="6" borderId="50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 vertical="center"/>
    </xf>
    <xf numFmtId="0" fontId="44" fillId="4" borderId="93" xfId="0" applyFont="1" applyFill="1" applyBorder="1" applyAlignment="1" applyProtection="1">
      <alignment horizontal="center" vertical="center"/>
      <protection locked="0"/>
    </xf>
    <xf numFmtId="0" fontId="44" fillId="4" borderId="65" xfId="0" applyFont="1" applyFill="1" applyBorder="1" applyAlignment="1" applyProtection="1">
      <alignment horizontal="center" vertical="center"/>
      <protection locked="0"/>
    </xf>
    <xf numFmtId="0" fontId="49" fillId="8" borderId="91" xfId="0" applyFont="1" applyFill="1" applyBorder="1" applyAlignment="1">
      <alignment horizontal="center" vertical="center"/>
    </xf>
    <xf numFmtId="0" fontId="49" fillId="8" borderId="90" xfId="0" applyFont="1" applyFill="1" applyBorder="1" applyAlignment="1">
      <alignment horizontal="center" vertical="center"/>
    </xf>
    <xf numFmtId="0" fontId="78" fillId="2" borderId="187" xfId="0" applyFont="1" applyFill="1" applyBorder="1" applyAlignment="1" applyProtection="1">
      <alignment horizontal="center" vertical="center"/>
      <protection locked="0"/>
    </xf>
    <xf numFmtId="0" fontId="78" fillId="2" borderId="188" xfId="0" applyFont="1" applyFill="1" applyBorder="1" applyAlignment="1" applyProtection="1">
      <alignment horizontal="center" vertical="center"/>
      <protection locked="0"/>
    </xf>
    <xf numFmtId="0" fontId="35" fillId="13" borderId="171" xfId="0" applyFont="1" applyFill="1" applyBorder="1" applyAlignment="1">
      <alignment horizontal="center" vertical="center"/>
    </xf>
    <xf numFmtId="0" fontId="79" fillId="8" borderId="188" xfId="0" applyFont="1" applyFill="1" applyBorder="1" applyAlignment="1" applyProtection="1">
      <alignment horizontal="center" vertical="center"/>
      <protection locked="0"/>
    </xf>
    <xf numFmtId="0" fontId="79" fillId="8" borderId="189" xfId="0" applyFont="1" applyFill="1" applyBorder="1" applyAlignment="1" applyProtection="1">
      <alignment horizontal="center" vertical="center"/>
      <protection locked="0"/>
    </xf>
    <xf numFmtId="0" fontId="78" fillId="2" borderId="181" xfId="0" applyFont="1" applyFill="1" applyBorder="1" applyAlignment="1" applyProtection="1">
      <alignment horizontal="center" vertical="center"/>
      <protection locked="0"/>
    </xf>
    <xf numFmtId="0" fontId="78" fillId="2" borderId="182" xfId="0" applyFont="1" applyFill="1" applyBorder="1" applyAlignment="1" applyProtection="1">
      <alignment horizontal="center" vertical="center"/>
      <protection locked="0"/>
    </xf>
    <xf numFmtId="0" fontId="79" fillId="8" borderId="182" xfId="0" applyFont="1" applyFill="1" applyBorder="1" applyAlignment="1" applyProtection="1">
      <alignment horizontal="center" vertical="center"/>
      <protection locked="0"/>
    </xf>
    <xf numFmtId="0" fontId="79" fillId="8" borderId="183" xfId="0" applyFont="1" applyFill="1" applyBorder="1" applyAlignment="1" applyProtection="1">
      <alignment horizontal="center" vertical="center"/>
      <protection locked="0"/>
    </xf>
    <xf numFmtId="0" fontId="64" fillId="2" borderId="146" xfId="0" applyFont="1" applyFill="1" applyBorder="1" applyAlignment="1" applyProtection="1">
      <alignment horizontal="center" vertical="center" wrapText="1"/>
      <protection locked="0"/>
    </xf>
    <xf numFmtId="0" fontId="64" fillId="2" borderId="145" xfId="0" applyFont="1" applyFill="1" applyBorder="1" applyAlignment="1" applyProtection="1">
      <alignment horizontal="center" vertical="center" wrapText="1"/>
      <protection locked="0"/>
    </xf>
    <xf numFmtId="0" fontId="64" fillId="2" borderId="144" xfId="0" applyFont="1" applyFill="1" applyBorder="1" applyAlignment="1" applyProtection="1">
      <alignment horizontal="center" vertical="center" wrapText="1"/>
      <protection locked="0"/>
    </xf>
    <xf numFmtId="0" fontId="64" fillId="2" borderId="142" xfId="0" applyFont="1" applyFill="1" applyBorder="1" applyAlignment="1" applyProtection="1">
      <alignment horizontal="center" vertical="center" wrapText="1"/>
      <protection locked="0"/>
    </xf>
    <xf numFmtId="0" fontId="64" fillId="2" borderId="141" xfId="0" applyFont="1" applyFill="1" applyBorder="1" applyAlignment="1" applyProtection="1">
      <alignment horizontal="center" vertical="center" wrapText="1"/>
      <protection locked="0"/>
    </xf>
    <xf numFmtId="0" fontId="64" fillId="2" borderId="140" xfId="0" applyFont="1" applyFill="1" applyBorder="1" applyAlignment="1" applyProtection="1">
      <alignment horizontal="center" vertical="center" wrapText="1"/>
      <protection locked="0"/>
    </xf>
    <xf numFmtId="0" fontId="70" fillId="0" borderId="154" xfId="0" applyFont="1" applyBorder="1" applyAlignment="1">
      <alignment horizontal="left" vertical="center"/>
    </xf>
    <xf numFmtId="0" fontId="70" fillId="0" borderId="15" xfId="0" applyFont="1" applyBorder="1" applyAlignment="1">
      <alignment horizontal="left" vertical="center"/>
    </xf>
    <xf numFmtId="0" fontId="70" fillId="0" borderId="3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157" xfId="0" applyFont="1" applyFill="1" applyBorder="1" applyAlignment="1" applyProtection="1">
      <alignment horizontal="center" vertical="center"/>
      <protection locked="0"/>
    </xf>
    <xf numFmtId="0" fontId="31" fillId="2" borderId="156" xfId="0" applyFont="1" applyFill="1" applyBorder="1" applyAlignment="1" applyProtection="1">
      <alignment horizontal="center" vertical="center"/>
      <protection locked="0"/>
    </xf>
    <xf numFmtId="0" fontId="71" fillId="2" borderId="0" xfId="0" applyFont="1" applyFill="1" applyBorder="1" applyAlignment="1">
      <alignment horizontal="left" vertical="top" wrapText="1"/>
    </xf>
    <xf numFmtId="0" fontId="6" fillId="5" borderId="6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37" fillId="15" borderId="75" xfId="0" applyFont="1" applyFill="1" applyBorder="1" applyAlignment="1">
      <alignment horizontal="center" vertical="center"/>
    </xf>
    <xf numFmtId="0" fontId="44" fillId="17" borderId="14" xfId="0" applyFont="1" applyFill="1" applyBorder="1" applyAlignment="1">
      <alignment horizontal="center" vertical="center"/>
    </xf>
    <xf numFmtId="0" fontId="44" fillId="17" borderId="155" xfId="0" applyFont="1" applyFill="1" applyBorder="1" applyAlignment="1">
      <alignment horizontal="center" vertical="center"/>
    </xf>
    <xf numFmtId="0" fontId="44" fillId="17" borderId="153" xfId="0" applyFont="1" applyFill="1" applyBorder="1" applyAlignment="1">
      <alignment horizontal="center" vertical="center"/>
    </xf>
    <xf numFmtId="0" fontId="44" fillId="17" borderId="13" xfId="0" applyFont="1" applyFill="1" applyBorder="1" applyAlignment="1">
      <alignment horizontal="center" vertical="center"/>
    </xf>
    <xf numFmtId="0" fontId="57" fillId="2" borderId="130" xfId="0" applyFont="1" applyFill="1" applyBorder="1" applyAlignment="1" applyProtection="1">
      <alignment horizontal="center" vertical="center"/>
      <protection locked="0"/>
    </xf>
    <xf numFmtId="0" fontId="57" fillId="2" borderId="129" xfId="0" applyFont="1" applyFill="1" applyBorder="1" applyAlignment="1" applyProtection="1">
      <alignment horizontal="center" vertical="center"/>
      <protection locked="0"/>
    </xf>
    <xf numFmtId="0" fontId="57" fillId="2" borderId="128" xfId="0" applyFont="1" applyFill="1" applyBorder="1" applyAlignment="1" applyProtection="1">
      <alignment horizontal="center" vertical="center"/>
      <protection locked="0"/>
    </xf>
    <xf numFmtId="0" fontId="58" fillId="2" borderId="0" xfId="0" applyFont="1" applyFill="1" applyBorder="1" applyAlignment="1">
      <alignment horizontal="right" vertical="center"/>
    </xf>
    <xf numFmtId="0" fontId="27" fillId="2" borderId="145" xfId="0" applyFont="1" applyFill="1" applyBorder="1" applyAlignment="1">
      <alignment horizontal="center" vertical="center"/>
    </xf>
    <xf numFmtId="14" fontId="74" fillId="14" borderId="0" xfId="0" applyNumberFormat="1" applyFont="1" applyFill="1" applyBorder="1" applyAlignment="1" applyProtection="1">
      <alignment horizontal="center" vertical="center"/>
      <protection locked="0"/>
    </xf>
    <xf numFmtId="14" fontId="74" fillId="14" borderId="161" xfId="0" applyNumberFormat="1" applyFont="1" applyFill="1" applyBorder="1" applyAlignment="1" applyProtection="1">
      <alignment horizontal="center" vertical="center"/>
      <protection locked="0"/>
    </xf>
    <xf numFmtId="14" fontId="73" fillId="14" borderId="162" xfId="0" applyNumberFormat="1" applyFont="1" applyFill="1" applyBorder="1" applyAlignment="1" applyProtection="1">
      <alignment horizontal="center" vertical="center"/>
      <protection locked="0"/>
    </xf>
    <xf numFmtId="14" fontId="73" fillId="14" borderId="0" xfId="0" applyNumberFormat="1" applyFont="1" applyFill="1" applyBorder="1" applyAlignment="1" applyProtection="1">
      <alignment horizontal="center" vertical="center"/>
      <protection locked="0"/>
    </xf>
    <xf numFmtId="14" fontId="73" fillId="14" borderId="161" xfId="0" applyNumberFormat="1" applyFont="1" applyFill="1" applyBorder="1" applyAlignment="1" applyProtection="1">
      <alignment horizontal="center" vertical="center"/>
      <protection locked="0"/>
    </xf>
    <xf numFmtId="14" fontId="63" fillId="14" borderId="162" xfId="0" applyNumberFormat="1" applyFont="1" applyFill="1" applyBorder="1" applyAlignment="1" applyProtection="1">
      <alignment horizontal="center" vertical="center"/>
      <protection locked="0"/>
    </xf>
    <xf numFmtId="14" fontId="63" fillId="14" borderId="0" xfId="0" applyNumberFormat="1" applyFont="1" applyFill="1" applyBorder="1" applyAlignment="1" applyProtection="1">
      <alignment horizontal="center" vertical="center"/>
      <protection locked="0"/>
    </xf>
    <xf numFmtId="0" fontId="27" fillId="2" borderId="4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top"/>
    </xf>
    <xf numFmtId="49" fontId="2" fillId="5" borderId="0" xfId="0" applyNumberFormat="1" applyFont="1" applyFill="1" applyBorder="1" applyAlignment="1" applyProtection="1">
      <alignment horizontal="center" vertical="center"/>
    </xf>
    <xf numFmtId="49" fontId="2" fillId="5" borderId="2" xfId="0" applyNumberFormat="1" applyFont="1" applyFill="1" applyBorder="1" applyAlignment="1" applyProtection="1">
      <alignment horizontal="center" vertical="center"/>
    </xf>
    <xf numFmtId="49" fontId="2" fillId="5" borderId="3" xfId="0" applyNumberFormat="1" applyFont="1" applyFill="1" applyBorder="1" applyAlignment="1" applyProtection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44" fillId="17" borderId="50" xfId="0" applyFont="1" applyFill="1" applyBorder="1" applyAlignment="1">
      <alignment horizontal="center" vertical="center"/>
    </xf>
    <xf numFmtId="0" fontId="27" fillId="12" borderId="13" xfId="0" applyFont="1" applyFill="1" applyBorder="1" applyAlignment="1">
      <alignment horizontal="center" vertical="center"/>
    </xf>
    <xf numFmtId="0" fontId="27" fillId="12" borderId="75" xfId="0" applyFont="1" applyFill="1" applyBorder="1" applyAlignment="1">
      <alignment horizontal="center" vertical="center"/>
    </xf>
    <xf numFmtId="0" fontId="49" fillId="10" borderId="97" xfId="0" applyFont="1" applyFill="1" applyBorder="1" applyAlignment="1">
      <alignment horizontal="center" vertical="center"/>
    </xf>
    <xf numFmtId="0" fontId="49" fillId="10" borderId="96" xfId="0" applyFont="1" applyFill="1" applyBorder="1" applyAlignment="1">
      <alignment horizontal="center" vertical="center"/>
    </xf>
    <xf numFmtId="0" fontId="49" fillId="8" borderId="97" xfId="0" applyFont="1" applyFill="1" applyBorder="1" applyAlignment="1">
      <alignment horizontal="center" vertical="center"/>
    </xf>
    <xf numFmtId="0" fontId="49" fillId="8" borderId="96" xfId="0" applyFont="1" applyFill="1" applyBorder="1" applyAlignment="1">
      <alignment horizontal="center" vertical="center"/>
    </xf>
    <xf numFmtId="0" fontId="49" fillId="8" borderId="98" xfId="0" applyFont="1" applyFill="1" applyBorder="1" applyAlignment="1">
      <alignment horizontal="center" vertical="center"/>
    </xf>
    <xf numFmtId="0" fontId="49" fillId="8" borderId="92" xfId="0" applyFont="1" applyFill="1" applyBorder="1" applyAlignment="1">
      <alignment horizontal="center" vertical="center"/>
    </xf>
    <xf numFmtId="0" fontId="49" fillId="5" borderId="97" xfId="0" applyFont="1" applyFill="1" applyBorder="1" applyAlignment="1">
      <alignment horizontal="center" vertical="center"/>
    </xf>
    <xf numFmtId="0" fontId="49" fillId="5" borderId="96" xfId="0" applyFont="1" applyFill="1" applyBorder="1" applyAlignment="1">
      <alignment horizontal="center" vertical="center"/>
    </xf>
    <xf numFmtId="0" fontId="44" fillId="17" borderId="1" xfId="0" applyFont="1" applyFill="1" applyBorder="1" applyAlignment="1">
      <alignment horizontal="center" vertical="center"/>
    </xf>
    <xf numFmtId="0" fontId="44" fillId="11" borderId="160" xfId="0" applyFont="1" applyFill="1" applyBorder="1" applyAlignment="1" applyProtection="1">
      <alignment horizontal="center" vertical="center"/>
      <protection locked="0"/>
    </xf>
    <xf numFmtId="0" fontId="44" fillId="11" borderId="159" xfId="0" applyFont="1" applyFill="1" applyBorder="1" applyAlignment="1" applyProtection="1">
      <alignment horizontal="center" vertical="center"/>
      <protection locked="0"/>
    </xf>
    <xf numFmtId="0" fontId="49" fillId="8" borderId="88" xfId="0" applyFont="1" applyFill="1" applyBorder="1" applyAlignment="1">
      <alignment horizontal="center" vertical="center"/>
    </xf>
    <xf numFmtId="0" fontId="49" fillId="8" borderId="87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/>
    </xf>
    <xf numFmtId="0" fontId="37" fillId="15" borderId="6" xfId="0" applyFont="1" applyFill="1" applyBorder="1" applyAlignment="1">
      <alignment horizontal="center" vertical="center"/>
    </xf>
    <xf numFmtId="0" fontId="24" fillId="13" borderId="0" xfId="0" applyFont="1" applyFill="1" applyBorder="1" applyAlignment="1">
      <alignment horizontal="center" vertical="center" wrapText="1"/>
    </xf>
    <xf numFmtId="0" fontId="51" fillId="15" borderId="0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70" fillId="2" borderId="154" xfId="0" applyFont="1" applyFill="1" applyBorder="1" applyAlignment="1">
      <alignment horizontal="left" vertical="center"/>
    </xf>
    <xf numFmtId="0" fontId="70" fillId="2" borderId="15" xfId="0" applyFont="1" applyFill="1" applyBorder="1" applyAlignment="1">
      <alignment horizontal="left" vertical="center"/>
    </xf>
    <xf numFmtId="0" fontId="70" fillId="2" borderId="3" xfId="0" applyFont="1" applyFill="1" applyBorder="1" applyAlignment="1">
      <alignment horizontal="left" vertical="center"/>
    </xf>
    <xf numFmtId="0" fontId="70" fillId="2" borderId="0" xfId="0" applyFont="1" applyFill="1" applyBorder="1" applyAlignment="1">
      <alignment horizontal="left" vertical="center"/>
    </xf>
    <xf numFmtId="0" fontId="44" fillId="15" borderId="50" xfId="0" applyFont="1" applyFill="1" applyBorder="1" applyAlignment="1">
      <alignment horizontal="center" vertical="center"/>
    </xf>
    <xf numFmtId="0" fontId="44" fillId="3" borderId="115" xfId="0" applyFont="1" applyFill="1" applyBorder="1" applyAlignment="1" applyProtection="1">
      <alignment horizontal="center" vertical="center"/>
      <protection locked="0"/>
    </xf>
    <xf numFmtId="0" fontId="44" fillId="2" borderId="221" xfId="0" applyFont="1" applyFill="1" applyBorder="1" applyAlignment="1" applyProtection="1">
      <alignment horizontal="center" vertical="center"/>
      <protection locked="0"/>
    </xf>
    <xf numFmtId="0" fontId="44" fillId="2" borderId="222" xfId="0" applyFont="1" applyFill="1" applyBorder="1" applyAlignment="1" applyProtection="1">
      <alignment horizontal="center" vertical="center"/>
      <protection locked="0"/>
    </xf>
    <xf numFmtId="0" fontId="44" fillId="2" borderId="125" xfId="0" applyFont="1" applyFill="1" applyBorder="1" applyAlignment="1" applyProtection="1">
      <alignment horizontal="center" vertical="center"/>
      <protection locked="0"/>
    </xf>
    <xf numFmtId="0" fontId="44" fillId="2" borderId="229" xfId="0" applyFont="1" applyFill="1" applyBorder="1" applyAlignment="1" applyProtection="1">
      <alignment horizontal="center" vertical="center"/>
      <protection locked="0"/>
    </xf>
    <xf numFmtId="0" fontId="3" fillId="2" borderId="220" xfId="0" applyFont="1" applyFill="1" applyBorder="1" applyAlignment="1">
      <alignment horizontal="left" vertical="center"/>
    </xf>
    <xf numFmtId="0" fontId="3" fillId="2" borderId="221" xfId="0" applyFont="1" applyFill="1" applyBorder="1" applyAlignment="1">
      <alignment horizontal="left" vertical="center"/>
    </xf>
    <xf numFmtId="0" fontId="3" fillId="2" borderId="126" xfId="0" applyFont="1" applyFill="1" applyBorder="1" applyAlignment="1">
      <alignment horizontal="left" vertical="center"/>
    </xf>
    <xf numFmtId="0" fontId="3" fillId="2" borderId="125" xfId="0" applyFont="1" applyFill="1" applyBorder="1" applyAlignment="1">
      <alignment horizontal="left" vertical="center"/>
    </xf>
    <xf numFmtId="3" fontId="65" fillId="14" borderId="0" xfId="0" applyNumberFormat="1" applyFont="1" applyFill="1" applyBorder="1" applyAlignment="1" applyProtection="1">
      <alignment horizontal="center" vertical="center"/>
      <protection locked="0"/>
    </xf>
    <xf numFmtId="3" fontId="65" fillId="14" borderId="161" xfId="0" applyNumberFormat="1" applyFont="1" applyFill="1" applyBorder="1" applyAlignment="1" applyProtection="1">
      <alignment horizontal="center" vertical="center"/>
      <protection locked="0"/>
    </xf>
    <xf numFmtId="3" fontId="65" fillId="14" borderId="162" xfId="0" applyNumberFormat="1" applyFont="1" applyFill="1" applyBorder="1" applyAlignment="1" applyProtection="1">
      <alignment horizontal="center" vertical="center"/>
      <protection locked="0"/>
    </xf>
    <xf numFmtId="14" fontId="4" fillId="6" borderId="3" xfId="0" applyNumberFormat="1" applyFont="1" applyFill="1" applyBorder="1" applyAlignment="1" applyProtection="1">
      <alignment horizontal="center" vertical="center"/>
    </xf>
    <xf numFmtId="14" fontId="4" fillId="6" borderId="0" xfId="0" applyNumberFormat="1" applyFont="1" applyFill="1" applyBorder="1" applyAlignment="1" applyProtection="1">
      <alignment horizontal="center" vertical="center"/>
    </xf>
    <xf numFmtId="14" fontId="4" fillId="6" borderId="2" xfId="0" applyNumberFormat="1" applyFont="1" applyFill="1" applyBorder="1" applyAlignment="1" applyProtection="1">
      <alignment horizontal="center" vertical="center"/>
    </xf>
    <xf numFmtId="0" fontId="71" fillId="2" borderId="0" xfId="0" applyFont="1" applyFill="1" applyBorder="1" applyAlignment="1">
      <alignment horizontal="left" vertical="center"/>
    </xf>
    <xf numFmtId="3" fontId="4" fillId="6" borderId="3" xfId="0" applyNumberFormat="1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31" fillId="2" borderId="165" xfId="0" applyFont="1" applyFill="1" applyBorder="1" applyAlignment="1" applyProtection="1">
      <alignment horizontal="center" vertical="center"/>
      <protection locked="0"/>
    </xf>
    <xf numFmtId="0" fontId="31" fillId="2" borderId="164" xfId="0" applyFont="1" applyFill="1" applyBorder="1" applyAlignment="1" applyProtection="1">
      <alignment horizontal="center" vertical="center"/>
      <protection locked="0"/>
    </xf>
    <xf numFmtId="0" fontId="31" fillId="2" borderId="163" xfId="0" applyFont="1" applyFill="1" applyBorder="1" applyAlignment="1" applyProtection="1">
      <alignment horizontal="center" vertical="center"/>
      <protection locked="0"/>
    </xf>
    <xf numFmtId="0" fontId="71" fillId="2" borderId="0" xfId="0" applyFont="1" applyFill="1" applyBorder="1" applyAlignment="1">
      <alignment horizontal="right" vertical="center"/>
    </xf>
    <xf numFmtId="14" fontId="31" fillId="2" borderId="165" xfId="0" applyNumberFormat="1" applyFont="1" applyFill="1" applyBorder="1" applyAlignment="1" applyProtection="1">
      <alignment horizontal="center" vertical="center"/>
      <protection locked="0"/>
    </xf>
    <xf numFmtId="14" fontId="57" fillId="2" borderId="130" xfId="0" applyNumberFormat="1" applyFont="1" applyFill="1" applyBorder="1" applyAlignment="1" applyProtection="1">
      <alignment horizontal="center" vertical="center"/>
      <protection locked="0"/>
    </xf>
    <xf numFmtId="0" fontId="44" fillId="15" borderId="218" xfId="0" applyFont="1" applyFill="1" applyBorder="1" applyAlignment="1">
      <alignment horizontal="center" vertical="center"/>
    </xf>
    <xf numFmtId="0" fontId="44" fillId="15" borderId="219" xfId="0" applyFont="1" applyFill="1" applyBorder="1" applyAlignment="1">
      <alignment horizontal="center" vertical="center"/>
    </xf>
    <xf numFmtId="0" fontId="44" fillId="15" borderId="228" xfId="0" applyFont="1" applyFill="1" applyBorder="1" applyAlignment="1">
      <alignment horizontal="center" vertical="center"/>
    </xf>
    <xf numFmtId="0" fontId="44" fillId="15" borderId="127" xfId="0" applyFont="1" applyFill="1" applyBorder="1" applyAlignment="1">
      <alignment horizontal="center" vertical="center"/>
    </xf>
    <xf numFmtId="0" fontId="44" fillId="6" borderId="105" xfId="0" applyFont="1" applyFill="1" applyBorder="1" applyAlignment="1">
      <alignment horizontal="center" vertical="center"/>
    </xf>
    <xf numFmtId="0" fontId="44" fillId="6" borderId="104" xfId="0" applyFont="1" applyFill="1" applyBorder="1" applyAlignment="1">
      <alignment horizontal="center" vertical="center"/>
    </xf>
    <xf numFmtId="0" fontId="44" fillId="6" borderId="86" xfId="0" applyFont="1" applyFill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0" fontId="24" fillId="6" borderId="75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44" fillId="6" borderId="1" xfId="0" applyFont="1" applyFill="1" applyBorder="1" applyAlignment="1">
      <alignment horizontal="center" vertical="center"/>
    </xf>
    <xf numFmtId="0" fontId="44" fillId="4" borderId="69" xfId="0" applyFont="1" applyFill="1" applyBorder="1" applyAlignment="1" applyProtection="1">
      <alignment horizontal="center" vertical="center"/>
      <protection locked="0"/>
    </xf>
    <xf numFmtId="0" fontId="52" fillId="2" borderId="103" xfId="0" applyFont="1" applyFill="1" applyBorder="1" applyAlignment="1">
      <alignment horizontal="left" vertical="center"/>
    </xf>
    <xf numFmtId="0" fontId="52" fillId="2" borderId="102" xfId="0" applyFont="1" applyFill="1" applyBorder="1" applyAlignment="1">
      <alignment horizontal="left" vertical="center"/>
    </xf>
    <xf numFmtId="0" fontId="52" fillId="2" borderId="3" xfId="0" applyFont="1" applyFill="1" applyBorder="1" applyAlignment="1">
      <alignment horizontal="left" vertical="center"/>
    </xf>
    <xf numFmtId="0" fontId="52" fillId="2" borderId="0" xfId="0" applyFont="1" applyFill="1" applyBorder="1" applyAlignment="1">
      <alignment horizontal="left" vertical="center"/>
    </xf>
    <xf numFmtId="0" fontId="87" fillId="2" borderId="123" xfId="0" applyFont="1" applyFill="1" applyBorder="1" applyAlignment="1" applyProtection="1">
      <alignment horizontal="center" vertical="center" wrapText="1"/>
      <protection locked="0"/>
    </xf>
    <xf numFmtId="0" fontId="87" fillId="2" borderId="122" xfId="0" applyFont="1" applyFill="1" applyBorder="1" applyAlignment="1" applyProtection="1">
      <alignment horizontal="center" vertical="center" wrapText="1"/>
      <protection locked="0"/>
    </xf>
    <xf numFmtId="0" fontId="87" fillId="2" borderId="239" xfId="0" applyFont="1" applyFill="1" applyBorder="1" applyAlignment="1" applyProtection="1">
      <alignment horizontal="center" vertical="center" wrapText="1"/>
      <protection locked="0"/>
    </xf>
    <xf numFmtId="0" fontId="87" fillId="2" borderId="121" xfId="0" applyFont="1" applyFill="1" applyBorder="1" applyAlignment="1" applyProtection="1">
      <alignment horizontal="center" vertical="center" wrapText="1"/>
      <protection locked="0"/>
    </xf>
    <xf numFmtId="0" fontId="87" fillId="2" borderId="0" xfId="0" applyFont="1" applyFill="1" applyBorder="1" applyAlignment="1" applyProtection="1">
      <alignment horizontal="center" vertical="center" wrapText="1"/>
      <protection locked="0"/>
    </xf>
    <xf numFmtId="0" fontId="87" fillId="2" borderId="224" xfId="0" applyFont="1" applyFill="1" applyBorder="1" applyAlignment="1" applyProtection="1">
      <alignment horizontal="center" vertical="center" wrapText="1"/>
      <protection locked="0"/>
    </xf>
    <xf numFmtId="0" fontId="87" fillId="2" borderId="118" xfId="0" applyFont="1" applyFill="1" applyBorder="1" applyAlignment="1" applyProtection="1">
      <alignment horizontal="center" vertical="center" wrapText="1"/>
      <protection locked="0"/>
    </xf>
    <xf numFmtId="0" fontId="87" fillId="2" borderId="117" xfId="0" applyFont="1" applyFill="1" applyBorder="1" applyAlignment="1" applyProtection="1">
      <alignment horizontal="center" vertical="center" wrapText="1"/>
      <protection locked="0"/>
    </xf>
    <xf numFmtId="0" fontId="87" fillId="2" borderId="231" xfId="0" applyFont="1" applyFill="1" applyBorder="1" applyAlignment="1" applyProtection="1">
      <alignment horizontal="center" vertical="center" wrapText="1"/>
      <protection locked="0"/>
    </xf>
    <xf numFmtId="0" fontId="18" fillId="5" borderId="236" xfId="0" applyFont="1" applyFill="1" applyBorder="1" applyAlignment="1">
      <alignment horizontal="center" vertical="center"/>
    </xf>
    <xf numFmtId="0" fontId="18" fillId="5" borderId="237" xfId="0" applyFont="1" applyFill="1" applyBorder="1" applyAlignment="1">
      <alignment horizontal="center" vertical="center"/>
    </xf>
    <xf numFmtId="0" fontId="18" fillId="5" borderId="238" xfId="0" applyFont="1" applyFill="1" applyBorder="1" applyAlignment="1">
      <alignment horizontal="center" vertical="center"/>
    </xf>
    <xf numFmtId="0" fontId="18" fillId="5" borderId="276" xfId="0" applyFont="1" applyFill="1" applyBorder="1" applyAlignment="1">
      <alignment horizontal="center" vertical="center"/>
    </xf>
    <xf numFmtId="0" fontId="18" fillId="5" borderId="116" xfId="0" applyFont="1" applyFill="1" applyBorder="1" applyAlignment="1">
      <alignment horizontal="center" vertical="center"/>
    </xf>
    <xf numFmtId="0" fontId="18" fillId="5" borderId="233" xfId="0" applyFont="1" applyFill="1" applyBorder="1" applyAlignment="1">
      <alignment horizontal="center" vertical="center"/>
    </xf>
    <xf numFmtId="0" fontId="58" fillId="2" borderId="0" xfId="0" applyFont="1" applyFill="1" applyBorder="1" applyAlignment="1" applyProtection="1">
      <alignment horizontal="left" vertical="center"/>
      <protection locked="0"/>
    </xf>
    <xf numFmtId="0" fontId="58" fillId="2" borderId="277" xfId="0" applyFont="1" applyFill="1" applyBorder="1" applyAlignment="1" applyProtection="1">
      <alignment horizontal="left" vertical="center"/>
      <protection locked="0"/>
    </xf>
    <xf numFmtId="0" fontId="44" fillId="3" borderId="114" xfId="0" applyFont="1" applyFill="1" applyBorder="1" applyAlignment="1" applyProtection="1">
      <alignment horizontal="center" vertical="center"/>
      <protection locked="0"/>
    </xf>
    <xf numFmtId="0" fontId="54" fillId="2" borderId="0" xfId="0" applyFont="1" applyFill="1" applyBorder="1" applyAlignment="1">
      <alignment horizontal="left" vertical="center"/>
    </xf>
    <xf numFmtId="0" fontId="24" fillId="6" borderId="13" xfId="0" applyFont="1" applyFill="1" applyBorder="1" applyAlignment="1">
      <alignment horizontal="center" vertical="center"/>
    </xf>
    <xf numFmtId="0" fontId="44" fillId="15" borderId="4" xfId="0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 applyProtection="1">
      <alignment horizontal="center" vertical="center"/>
    </xf>
    <xf numFmtId="0" fontId="54" fillId="2" borderId="132" xfId="0" applyFont="1" applyFill="1" applyBorder="1" applyAlignment="1">
      <alignment horizontal="left" vertical="center"/>
    </xf>
    <xf numFmtId="0" fontId="49" fillId="8" borderId="89" xfId="0" applyFont="1" applyFill="1" applyBorder="1" applyAlignment="1">
      <alignment horizontal="center" vertical="center"/>
    </xf>
    <xf numFmtId="0" fontId="44" fillId="3" borderId="120" xfId="0" applyFont="1" applyFill="1" applyBorder="1" applyAlignment="1" applyProtection="1">
      <alignment horizontal="center" vertical="center"/>
      <protection locked="0"/>
    </xf>
    <xf numFmtId="0" fontId="32" fillId="2" borderId="42" xfId="0" applyFont="1" applyFill="1" applyBorder="1" applyAlignment="1">
      <alignment horizontal="left" vertical="center"/>
    </xf>
    <xf numFmtId="0" fontId="35" fillId="2" borderId="43" xfId="0" applyFont="1" applyFill="1" applyBorder="1" applyAlignment="1" applyProtection="1">
      <alignment horizontal="center" vertical="center"/>
      <protection locked="0"/>
    </xf>
    <xf numFmtId="0" fontId="35" fillId="2" borderId="44" xfId="0" applyFont="1" applyFill="1" applyBorder="1" applyAlignment="1" applyProtection="1">
      <alignment horizontal="center" vertical="center"/>
      <protection locked="0"/>
    </xf>
    <xf numFmtId="0" fontId="35" fillId="2" borderId="45" xfId="0" applyFont="1" applyFill="1" applyBorder="1" applyAlignment="1" applyProtection="1">
      <alignment horizontal="center" vertical="center"/>
      <protection locked="0"/>
    </xf>
    <xf numFmtId="0" fontId="37" fillId="15" borderId="13" xfId="0" applyFont="1" applyFill="1" applyBorder="1" applyAlignment="1">
      <alignment horizontal="center" vertical="center"/>
    </xf>
    <xf numFmtId="0" fontId="44" fillId="15" borderId="1" xfId="0" applyFont="1" applyFill="1" applyBorder="1" applyAlignment="1">
      <alignment horizontal="center" vertical="center"/>
    </xf>
    <xf numFmtId="0" fontId="77" fillId="0" borderId="9" xfId="0" applyFont="1" applyBorder="1" applyAlignment="1" applyProtection="1">
      <alignment horizontal="center"/>
      <protection locked="0"/>
    </xf>
    <xf numFmtId="0" fontId="77" fillId="0" borderId="99" xfId="0" applyFont="1" applyBorder="1" applyAlignment="1" applyProtection="1">
      <alignment horizontal="center"/>
      <protection locked="0"/>
    </xf>
    <xf numFmtId="0" fontId="77" fillId="0" borderId="35" xfId="0" applyFont="1" applyBorder="1" applyAlignment="1" applyProtection="1">
      <alignment horizontal="center"/>
      <protection locked="0"/>
    </xf>
    <xf numFmtId="0" fontId="77" fillId="0" borderId="95" xfId="0" applyFont="1" applyBorder="1" applyAlignment="1" applyProtection="1">
      <alignment horizontal="center"/>
      <protection locked="0"/>
    </xf>
    <xf numFmtId="0" fontId="32" fillId="2" borderId="94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00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57" fillId="2" borderId="112" xfId="0" applyFont="1" applyFill="1" applyBorder="1" applyAlignment="1" applyProtection="1">
      <alignment horizontal="center" vertical="center"/>
      <protection locked="0"/>
    </xf>
    <xf numFmtId="0" fontId="57" fillId="2" borderId="111" xfId="0" applyFont="1" applyFill="1" applyBorder="1" applyAlignment="1" applyProtection="1">
      <alignment horizontal="center" vertical="center"/>
      <protection locked="0"/>
    </xf>
    <xf numFmtId="0" fontId="18" fillId="5" borderId="230" xfId="0" applyFont="1" applyFill="1" applyBorder="1" applyAlignment="1">
      <alignment horizontal="center" vertical="center"/>
    </xf>
    <xf numFmtId="0" fontId="18" fillId="5" borderId="117" xfId="0" applyFont="1" applyFill="1" applyBorder="1" applyAlignment="1">
      <alignment horizontal="center" vertical="center"/>
    </xf>
    <xf numFmtId="0" fontId="18" fillId="5" borderId="119" xfId="0" applyFont="1" applyFill="1" applyBorder="1" applyAlignment="1">
      <alignment horizontal="center" vertical="center"/>
    </xf>
    <xf numFmtId="0" fontId="18" fillId="5" borderId="118" xfId="0" applyFont="1" applyFill="1" applyBorder="1" applyAlignment="1">
      <alignment horizontal="center" vertical="center"/>
    </xf>
    <xf numFmtId="0" fontId="18" fillId="5" borderId="231" xfId="0" applyFont="1" applyFill="1" applyBorder="1" applyAlignment="1">
      <alignment horizontal="center" vertical="center"/>
    </xf>
    <xf numFmtId="0" fontId="52" fillId="2" borderId="126" xfId="0" applyFont="1" applyFill="1" applyBorder="1" applyAlignment="1">
      <alignment horizontal="left" vertical="center"/>
    </xf>
    <xf numFmtId="0" fontId="52" fillId="2" borderId="125" xfId="0" applyFont="1" applyFill="1" applyBorder="1" applyAlignment="1">
      <alignment horizontal="left" vertical="center"/>
    </xf>
    <xf numFmtId="0" fontId="44" fillId="2" borderId="102" xfId="0" applyFont="1" applyFill="1" applyBorder="1" applyAlignment="1" applyProtection="1">
      <alignment horizontal="center" vertical="center"/>
      <protection locked="0"/>
    </xf>
    <xf numFmtId="0" fontId="44" fillId="2" borderId="101" xfId="0" applyFont="1" applyFill="1" applyBorder="1" applyAlignment="1" applyProtection="1">
      <alignment horizontal="center" vertical="center"/>
      <protection locked="0"/>
    </xf>
    <xf numFmtId="0" fontId="44" fillId="2" borderId="35" xfId="0" applyFont="1" applyFill="1" applyBorder="1" applyAlignment="1" applyProtection="1">
      <alignment horizontal="center" vertical="center"/>
      <protection locked="0"/>
    </xf>
    <xf numFmtId="0" fontId="44" fillId="2" borderId="95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>
      <alignment horizontal="right" vertical="center"/>
    </xf>
    <xf numFmtId="14" fontId="35" fillId="2" borderId="108" xfId="0" applyNumberFormat="1" applyFont="1" applyFill="1" applyBorder="1" applyAlignment="1" applyProtection="1">
      <alignment horizontal="center" vertical="center"/>
      <protection locked="0"/>
    </xf>
    <xf numFmtId="14" fontId="35" fillId="2" borderId="107" xfId="0" applyNumberFormat="1" applyFont="1" applyFill="1" applyBorder="1" applyAlignment="1" applyProtection="1">
      <alignment horizontal="center" vertical="center"/>
      <protection locked="0"/>
    </xf>
    <xf numFmtId="14" fontId="35" fillId="2" borderId="109" xfId="0" applyNumberFormat="1" applyFont="1" applyFill="1" applyBorder="1" applyAlignment="1" applyProtection="1">
      <alignment horizontal="center" vertical="center"/>
      <protection locked="0"/>
    </xf>
    <xf numFmtId="0" fontId="86" fillId="2" borderId="232" xfId="0" applyFont="1" applyFill="1" applyBorder="1" applyAlignment="1" applyProtection="1">
      <alignment horizontal="center" vertical="center" wrapText="1"/>
      <protection locked="0"/>
    </xf>
    <xf numFmtId="0" fontId="86" fillId="2" borderId="122" xfId="0" applyFont="1" applyFill="1" applyBorder="1" applyAlignment="1" applyProtection="1">
      <alignment horizontal="center" vertical="center" wrapText="1"/>
      <protection locked="0"/>
    </xf>
    <xf numFmtId="0" fontId="86" fillId="2" borderId="124" xfId="0" applyFont="1" applyFill="1" applyBorder="1" applyAlignment="1" applyProtection="1">
      <alignment horizontal="center" vertical="center" wrapText="1"/>
      <protection locked="0"/>
    </xf>
    <xf numFmtId="0" fontId="86" fillId="2" borderId="223" xfId="0" applyFont="1" applyFill="1" applyBorder="1" applyAlignment="1" applyProtection="1">
      <alignment horizontal="center" vertical="center" wrapText="1"/>
      <protection locked="0"/>
    </xf>
    <xf numFmtId="0" fontId="86" fillId="2" borderId="0" xfId="0" applyFont="1" applyFill="1" applyBorder="1" applyAlignment="1" applyProtection="1">
      <alignment horizontal="center" vertical="center" wrapText="1"/>
      <protection locked="0"/>
    </xf>
    <xf numFmtId="0" fontId="86" fillId="2" borderId="113" xfId="0" applyFont="1" applyFill="1" applyBorder="1" applyAlignment="1" applyProtection="1">
      <alignment horizontal="center" vertical="center" wrapText="1"/>
      <protection locked="0"/>
    </xf>
    <xf numFmtId="0" fontId="86" fillId="2" borderId="230" xfId="0" applyFont="1" applyFill="1" applyBorder="1" applyAlignment="1" applyProtection="1">
      <alignment horizontal="center" vertical="center" wrapText="1"/>
      <protection locked="0"/>
    </xf>
    <xf numFmtId="0" fontId="86" fillId="2" borderId="117" xfId="0" applyFont="1" applyFill="1" applyBorder="1" applyAlignment="1" applyProtection="1">
      <alignment horizontal="center" vertical="center" wrapText="1"/>
      <protection locked="0"/>
    </xf>
    <xf numFmtId="0" fontId="86" fillId="2" borderId="119" xfId="0" applyFont="1" applyFill="1" applyBorder="1" applyAlignment="1" applyProtection="1">
      <alignment horizontal="center" vertical="center" wrapText="1"/>
      <protection locked="0"/>
    </xf>
    <xf numFmtId="0" fontId="44" fillId="15" borderId="223" xfId="0" applyFont="1" applyFill="1" applyBorder="1" applyAlignment="1">
      <alignment horizontal="center" vertical="center"/>
    </xf>
    <xf numFmtId="0" fontId="44" fillId="15" borderId="2" xfId="0" applyFont="1" applyFill="1" applyBorder="1" applyAlignment="1">
      <alignment horizontal="center" vertical="center"/>
    </xf>
    <xf numFmtId="0" fontId="61" fillId="2" borderId="220" xfId="0" applyFont="1" applyFill="1" applyBorder="1" applyAlignment="1">
      <alignment horizontal="left" vertical="center"/>
    </xf>
    <xf numFmtId="0" fontId="61" fillId="2" borderId="221" xfId="0" applyFont="1" applyFill="1" applyBorder="1" applyAlignment="1">
      <alignment horizontal="left" vertical="center"/>
    </xf>
    <xf numFmtId="0" fontId="61" fillId="2" borderId="3" xfId="0" applyFont="1" applyFill="1" applyBorder="1" applyAlignment="1">
      <alignment horizontal="left" vertical="center"/>
    </xf>
    <xf numFmtId="0" fontId="61" fillId="2" borderId="0" xfId="0" applyFont="1" applyFill="1" applyBorder="1" applyAlignment="1">
      <alignment horizontal="left" vertical="center"/>
    </xf>
    <xf numFmtId="0" fontId="64" fillId="2" borderId="146" xfId="0" applyFont="1" applyFill="1" applyBorder="1" applyAlignment="1" applyProtection="1">
      <alignment horizontal="left" vertical="center" wrapText="1"/>
      <protection locked="0"/>
    </xf>
    <xf numFmtId="0" fontId="64" fillId="2" borderId="145" xfId="0" applyFont="1" applyFill="1" applyBorder="1" applyAlignment="1" applyProtection="1">
      <alignment horizontal="left" vertical="center" wrapText="1"/>
      <protection locked="0"/>
    </xf>
    <xf numFmtId="0" fontId="64" fillId="2" borderId="174" xfId="0" applyFont="1" applyFill="1" applyBorder="1" applyAlignment="1" applyProtection="1">
      <alignment horizontal="left" vertical="center" wrapText="1"/>
      <protection locked="0"/>
    </xf>
    <xf numFmtId="0" fontId="64" fillId="2" borderId="148" xfId="0" applyFont="1" applyFill="1" applyBorder="1" applyAlignment="1" applyProtection="1">
      <alignment horizontal="left" vertical="center" wrapText="1"/>
      <protection locked="0"/>
    </xf>
    <xf numFmtId="0" fontId="64" fillId="2" borderId="18" xfId="0" applyFont="1" applyFill="1" applyBorder="1" applyAlignment="1" applyProtection="1">
      <alignment horizontal="left" vertical="center" wrapText="1"/>
      <protection locked="0"/>
    </xf>
    <xf numFmtId="0" fontId="64" fillId="2" borderId="147" xfId="0" applyFont="1" applyFill="1" applyBorder="1" applyAlignment="1" applyProtection="1">
      <alignment horizontal="left" vertical="center" wrapText="1"/>
      <protection locked="0"/>
    </xf>
    <xf numFmtId="164" fontId="64" fillId="2" borderId="138" xfId="0" applyNumberFormat="1" applyFont="1" applyFill="1" applyBorder="1" applyAlignment="1" applyProtection="1">
      <alignment horizontal="left" vertical="center" wrapText="1"/>
      <protection locked="0"/>
    </xf>
    <xf numFmtId="164" fontId="64" fillId="2" borderId="135" xfId="0" applyNumberFormat="1" applyFont="1" applyFill="1" applyBorder="1" applyAlignment="1" applyProtection="1">
      <alignment horizontal="left" vertical="center" wrapText="1"/>
      <protection locked="0"/>
    </xf>
    <xf numFmtId="164" fontId="64" fillId="2" borderId="137" xfId="0" applyNumberFormat="1" applyFont="1" applyFill="1" applyBorder="1" applyAlignment="1" applyProtection="1">
      <alignment horizontal="left" vertical="center" wrapText="1"/>
      <protection locked="0"/>
    </xf>
    <xf numFmtId="0" fontId="64" fillId="2" borderId="149" xfId="0" applyFont="1" applyFill="1" applyBorder="1" applyAlignment="1" applyProtection="1">
      <alignment horizontal="left" vertical="center" wrapText="1"/>
      <protection locked="0"/>
    </xf>
    <xf numFmtId="0" fontId="64" fillId="2" borderId="143" xfId="0" applyFont="1" applyFill="1" applyBorder="1" applyAlignment="1" applyProtection="1">
      <alignment horizontal="left" vertical="center" wrapText="1"/>
      <protection locked="0"/>
    </xf>
    <xf numFmtId="0" fontId="64" fillId="2" borderId="136" xfId="0" applyFont="1" applyFill="1" applyBorder="1" applyAlignment="1" applyProtection="1">
      <alignment horizontal="left" vertical="center" wrapText="1"/>
      <protection locked="0"/>
    </xf>
    <xf numFmtId="0" fontId="64" fillId="2" borderId="135" xfId="0" applyFont="1" applyFill="1" applyBorder="1" applyAlignment="1" applyProtection="1">
      <alignment horizontal="left" vertical="center" wrapText="1"/>
      <protection locked="0"/>
    </xf>
    <xf numFmtId="0" fontId="64" fillId="2" borderId="137" xfId="0" applyFont="1" applyFill="1" applyBorder="1" applyAlignment="1" applyProtection="1">
      <alignment horizontal="left" vertical="center" wrapText="1"/>
      <protection locked="0"/>
    </xf>
    <xf numFmtId="0" fontId="67" fillId="2" borderId="176" xfId="0" applyFont="1" applyFill="1" applyBorder="1" applyAlignment="1" applyProtection="1">
      <alignment horizontal="left" vertical="center" wrapText="1"/>
      <protection locked="0"/>
    </xf>
    <xf numFmtId="0" fontId="67" fillId="2" borderId="150" xfId="0" applyFont="1" applyFill="1" applyBorder="1" applyAlignment="1" applyProtection="1">
      <alignment horizontal="left" vertical="center" wrapText="1"/>
      <protection locked="0"/>
    </xf>
    <xf numFmtId="0" fontId="67" fillId="2" borderId="177" xfId="0" applyFont="1" applyFill="1" applyBorder="1" applyAlignment="1" applyProtection="1">
      <alignment horizontal="left" vertical="center" wrapText="1"/>
      <protection locked="0"/>
    </xf>
    <xf numFmtId="0" fontId="64" fillId="2" borderId="178" xfId="0" applyFont="1" applyFill="1" applyBorder="1" applyAlignment="1" applyProtection="1">
      <alignment horizontal="left" vertical="center" wrapText="1"/>
      <protection locked="0"/>
    </xf>
    <xf numFmtId="0" fontId="64" fillId="2" borderId="179" xfId="0" applyFont="1" applyFill="1" applyBorder="1" applyAlignment="1" applyProtection="1">
      <alignment horizontal="left" vertical="center" wrapText="1"/>
      <protection locked="0"/>
    </xf>
    <xf numFmtId="0" fontId="64" fillId="2" borderId="180" xfId="0" applyFont="1" applyFill="1" applyBorder="1" applyAlignment="1" applyProtection="1">
      <alignment horizontal="left" vertical="center" wrapText="1"/>
      <protection locked="0"/>
    </xf>
    <xf numFmtId="0" fontId="64" fillId="2" borderId="151" xfId="0" applyFont="1" applyFill="1" applyBorder="1" applyAlignment="1" applyProtection="1">
      <alignment horizontal="left" vertical="center" wrapText="1"/>
      <protection locked="0"/>
    </xf>
    <xf numFmtId="0" fontId="64" fillId="2" borderId="141" xfId="0" applyFont="1" applyFill="1" applyBorder="1" applyAlignment="1" applyProtection="1">
      <alignment horizontal="left" vertical="center" wrapText="1"/>
      <protection locked="0"/>
    </xf>
    <xf numFmtId="0" fontId="64" fillId="2" borderId="140" xfId="0" applyFont="1" applyFill="1" applyBorder="1" applyAlignment="1" applyProtection="1">
      <alignment horizontal="left" vertical="center" wrapText="1"/>
      <protection locked="0"/>
    </xf>
    <xf numFmtId="164" fontId="64" fillId="14" borderId="138" xfId="0" applyNumberFormat="1" applyFont="1" applyFill="1" applyBorder="1" applyAlignment="1" applyProtection="1">
      <alignment horizontal="left" vertical="center" wrapText="1"/>
      <protection locked="0"/>
    </xf>
    <xf numFmtId="164" fontId="64" fillId="14" borderId="135" xfId="0" applyNumberFormat="1" applyFont="1" applyFill="1" applyBorder="1" applyAlignment="1" applyProtection="1">
      <alignment horizontal="left" vertical="center" wrapText="1"/>
      <protection locked="0"/>
    </xf>
    <xf numFmtId="164" fontId="64" fillId="14" borderId="137" xfId="0" applyNumberFormat="1" applyFont="1" applyFill="1" applyBorder="1" applyAlignment="1" applyProtection="1">
      <alignment horizontal="left" vertical="center" wrapText="1"/>
      <protection locked="0"/>
    </xf>
    <xf numFmtId="0" fontId="64" fillId="14" borderId="136" xfId="0" applyFont="1" applyFill="1" applyBorder="1" applyAlignment="1" applyProtection="1">
      <alignment horizontal="center" vertical="center" wrapText="1"/>
      <protection locked="0"/>
    </xf>
    <xf numFmtId="0" fontId="64" fillId="14" borderId="135" xfId="0" applyFont="1" applyFill="1" applyBorder="1" applyAlignment="1" applyProtection="1">
      <alignment horizontal="center" vertical="center" wrapText="1"/>
      <protection locked="0"/>
    </xf>
    <xf numFmtId="0" fontId="64" fillId="14" borderId="137" xfId="0" applyFont="1" applyFill="1" applyBorder="1" applyAlignment="1" applyProtection="1">
      <alignment horizontal="center" vertical="center" wrapText="1"/>
      <protection locked="0"/>
    </xf>
    <xf numFmtId="0" fontId="64" fillId="14" borderId="146" xfId="0" applyFont="1" applyFill="1" applyBorder="1" applyAlignment="1" applyProtection="1">
      <alignment horizontal="left" vertical="center" wrapText="1"/>
      <protection locked="0"/>
    </xf>
    <xf numFmtId="0" fontId="64" fillId="14" borderId="145" xfId="0" applyFont="1" applyFill="1" applyBorder="1" applyAlignment="1" applyProtection="1">
      <alignment horizontal="left" vertical="center" wrapText="1"/>
      <protection locked="0"/>
    </xf>
    <xf numFmtId="0" fontId="64" fillId="14" borderId="174" xfId="0" applyFont="1" applyFill="1" applyBorder="1" applyAlignment="1" applyProtection="1">
      <alignment horizontal="left" vertical="center" wrapText="1"/>
      <protection locked="0"/>
    </xf>
    <xf numFmtId="0" fontId="64" fillId="14" borderId="148" xfId="0" applyFont="1" applyFill="1" applyBorder="1" applyAlignment="1" applyProtection="1">
      <alignment horizontal="left" vertical="center" wrapText="1"/>
      <protection locked="0"/>
    </xf>
    <xf numFmtId="0" fontId="64" fillId="14" borderId="18" xfId="0" applyFont="1" applyFill="1" applyBorder="1" applyAlignment="1" applyProtection="1">
      <alignment horizontal="left" vertical="center" wrapText="1"/>
      <protection locked="0"/>
    </xf>
    <xf numFmtId="0" fontId="64" fillId="14" borderId="147" xfId="0" applyFont="1" applyFill="1" applyBorder="1" applyAlignment="1" applyProtection="1">
      <alignment horizontal="left" vertical="center" wrapText="1"/>
      <protection locked="0"/>
    </xf>
    <xf numFmtId="0" fontId="71" fillId="2" borderId="0" xfId="0" applyFont="1" applyFill="1" applyBorder="1" applyAlignment="1">
      <alignment horizontal="left" vertical="top"/>
    </xf>
    <xf numFmtId="0" fontId="70" fillId="0" borderId="154" xfId="0" applyFont="1" applyBorder="1" applyAlignment="1">
      <alignment vertical="center"/>
    </xf>
    <xf numFmtId="0" fontId="70" fillId="0" borderId="15" xfId="0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69" fillId="2" borderId="152" xfId="0" applyFont="1" applyFill="1" applyBorder="1" applyAlignment="1">
      <alignment horizontal="center" vertical="center"/>
    </xf>
    <xf numFmtId="0" fontId="44" fillId="17" borderId="2" xfId="0" applyFont="1" applyFill="1" applyBorder="1" applyAlignment="1">
      <alignment horizontal="center" vertical="center"/>
    </xf>
    <xf numFmtId="0" fontId="70" fillId="2" borderId="154" xfId="0" applyFont="1" applyFill="1" applyBorder="1" applyAlignment="1">
      <alignment horizontal="center" vertical="center"/>
    </xf>
    <xf numFmtId="0" fontId="70" fillId="2" borderId="15" xfId="0" applyFont="1" applyFill="1" applyBorder="1" applyAlignment="1">
      <alignment horizontal="center" vertical="center"/>
    </xf>
    <xf numFmtId="0" fontId="70" fillId="2" borderId="3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64" fillId="14" borderId="149" xfId="0" applyFont="1" applyFill="1" applyBorder="1" applyAlignment="1" applyProtection="1">
      <alignment horizontal="left" vertical="center" wrapText="1"/>
      <protection locked="0"/>
    </xf>
    <xf numFmtId="0" fontId="64" fillId="14" borderId="143" xfId="0" applyFont="1" applyFill="1" applyBorder="1" applyAlignment="1" applyProtection="1">
      <alignment horizontal="left" vertical="center" wrapText="1"/>
      <protection locked="0"/>
    </xf>
    <xf numFmtId="0" fontId="98" fillId="2" borderId="240" xfId="0" applyFont="1" applyFill="1" applyBorder="1" applyAlignment="1" applyProtection="1">
      <alignment horizontal="center" vertical="center" wrapText="1"/>
      <protection locked="0"/>
    </xf>
    <xf numFmtId="0" fontId="98" fillId="2" borderId="241" xfId="0" applyFont="1" applyFill="1" applyBorder="1" applyAlignment="1" applyProtection="1">
      <alignment horizontal="center" vertical="center" wrapText="1"/>
      <protection locked="0"/>
    </xf>
    <xf numFmtId="0" fontId="98" fillId="2" borderId="242" xfId="0" applyFont="1" applyFill="1" applyBorder="1" applyAlignment="1" applyProtection="1">
      <alignment horizontal="center" vertical="center" wrapText="1"/>
      <protection locked="0"/>
    </xf>
    <xf numFmtId="0" fontId="98" fillId="2" borderId="243" xfId="0" applyFont="1" applyFill="1" applyBorder="1" applyAlignment="1" applyProtection="1">
      <alignment horizontal="center" vertical="center" wrapText="1"/>
      <protection locked="0"/>
    </xf>
    <xf numFmtId="0" fontId="98" fillId="2" borderId="0" xfId="0" applyFont="1" applyFill="1" applyBorder="1" applyAlignment="1" applyProtection="1">
      <alignment horizontal="center" vertical="center" wrapText="1"/>
      <protection locked="0"/>
    </xf>
    <xf numFmtId="0" fontId="98" fillId="2" borderId="244" xfId="0" applyFont="1" applyFill="1" applyBorder="1" applyAlignment="1" applyProtection="1">
      <alignment horizontal="center" vertical="center" wrapText="1"/>
      <protection locked="0"/>
    </xf>
    <xf numFmtId="0" fontId="98" fillId="2" borderId="245" xfId="0" applyFont="1" applyFill="1" applyBorder="1" applyAlignment="1" applyProtection="1">
      <alignment horizontal="center" vertical="center" wrapText="1"/>
      <protection locked="0"/>
    </xf>
    <xf numFmtId="0" fontId="98" fillId="2" borderId="125" xfId="0" applyFont="1" applyFill="1" applyBorder="1" applyAlignment="1" applyProtection="1">
      <alignment horizontal="center" vertical="center" wrapText="1"/>
      <protection locked="0"/>
    </xf>
    <xf numFmtId="0" fontId="98" fillId="2" borderId="246" xfId="0" applyFont="1" applyFill="1" applyBorder="1" applyAlignment="1" applyProtection="1">
      <alignment horizontal="center" vertical="center" wrapText="1"/>
      <protection locked="0"/>
    </xf>
    <xf numFmtId="0" fontId="44" fillId="11" borderId="158" xfId="0" applyFont="1" applyFill="1" applyBorder="1" applyAlignment="1" applyProtection="1">
      <alignment horizontal="center" vertical="center"/>
      <protection locked="0"/>
    </xf>
    <xf numFmtId="0" fontId="67" fillId="12" borderId="176" xfId="0" applyFont="1" applyFill="1" applyBorder="1" applyAlignment="1" applyProtection="1">
      <alignment horizontal="left" vertical="center" wrapText="1"/>
      <protection locked="0"/>
    </xf>
    <xf numFmtId="0" fontId="67" fillId="12" borderId="150" xfId="0" applyFont="1" applyFill="1" applyBorder="1" applyAlignment="1" applyProtection="1">
      <alignment horizontal="left" vertical="center" wrapText="1"/>
      <protection locked="0"/>
    </xf>
    <xf numFmtId="0" fontId="67" fillId="12" borderId="177" xfId="0" applyFont="1" applyFill="1" applyBorder="1" applyAlignment="1" applyProtection="1">
      <alignment horizontal="left" vertical="center" wrapText="1"/>
      <protection locked="0"/>
    </xf>
    <xf numFmtId="0" fontId="64" fillId="14" borderId="178" xfId="0" applyFont="1" applyFill="1" applyBorder="1" applyAlignment="1" applyProtection="1">
      <alignment horizontal="left" vertical="center" wrapText="1"/>
      <protection locked="0"/>
    </xf>
    <xf numFmtId="0" fontId="64" fillId="14" borderId="179" xfId="0" applyFont="1" applyFill="1" applyBorder="1" applyAlignment="1" applyProtection="1">
      <alignment horizontal="left" vertical="center" wrapText="1"/>
      <protection locked="0"/>
    </xf>
    <xf numFmtId="0" fontId="64" fillId="14" borderId="180" xfId="0" applyFont="1" applyFill="1" applyBorder="1" applyAlignment="1" applyProtection="1">
      <alignment horizontal="left" vertical="center" wrapText="1"/>
      <protection locked="0"/>
    </xf>
    <xf numFmtId="0" fontId="64" fillId="14" borderId="151" xfId="0" applyFont="1" applyFill="1" applyBorder="1" applyAlignment="1" applyProtection="1">
      <alignment horizontal="left" vertical="center" wrapText="1"/>
      <protection locked="0"/>
    </xf>
    <xf numFmtId="0" fontId="64" fillId="14" borderId="141" xfId="0" applyFont="1" applyFill="1" applyBorder="1" applyAlignment="1" applyProtection="1">
      <alignment horizontal="left" vertical="center" wrapText="1"/>
      <protection locked="0"/>
    </xf>
    <xf numFmtId="0" fontId="64" fillId="14" borderId="140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99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86" fillId="2" borderId="94" xfId="0" applyFont="1" applyFill="1" applyBorder="1" applyAlignment="1" applyProtection="1">
      <alignment horizontal="center" vertical="center" wrapText="1"/>
      <protection locked="0"/>
    </xf>
    <xf numFmtId="0" fontId="86" fillId="2" borderId="9" xfId="0" applyFont="1" applyFill="1" applyBorder="1" applyAlignment="1" applyProtection="1">
      <alignment horizontal="center" vertical="center" wrapText="1"/>
      <protection locked="0"/>
    </xf>
    <xf numFmtId="0" fontId="86" fillId="2" borderId="10" xfId="0" applyFont="1" applyFill="1" applyBorder="1" applyAlignment="1" applyProtection="1">
      <alignment horizontal="center" vertical="center" wrapText="1"/>
      <protection locked="0"/>
    </xf>
    <xf numFmtId="0" fontId="86" fillId="2" borderId="86" xfId="0" applyFont="1" applyFill="1" applyBorder="1" applyAlignment="1" applyProtection="1">
      <alignment horizontal="center" vertical="center" wrapText="1"/>
      <protection locked="0"/>
    </xf>
    <xf numFmtId="0" fontId="86" fillId="2" borderId="12" xfId="0" applyFont="1" applyFill="1" applyBorder="1" applyAlignment="1" applyProtection="1">
      <alignment horizontal="center" vertical="center" wrapText="1"/>
      <protection locked="0"/>
    </xf>
    <xf numFmtId="0" fontId="86" fillId="2" borderId="100" xfId="0" applyFont="1" applyFill="1" applyBorder="1" applyAlignment="1" applyProtection="1">
      <alignment horizontal="center" vertical="center" wrapText="1"/>
      <protection locked="0"/>
    </xf>
    <xf numFmtId="0" fontId="86" fillId="2" borderId="35" xfId="0" applyFont="1" applyFill="1" applyBorder="1" applyAlignment="1" applyProtection="1">
      <alignment horizontal="center" vertical="center" wrapText="1"/>
      <protection locked="0"/>
    </xf>
    <xf numFmtId="0" fontId="86" fillId="2" borderId="36" xfId="0" applyFont="1" applyFill="1" applyBorder="1" applyAlignment="1" applyProtection="1">
      <alignment horizontal="center" vertical="center" wrapText="1"/>
      <protection locked="0"/>
    </xf>
    <xf numFmtId="0" fontId="87" fillId="2" borderId="8" xfId="0" applyFont="1" applyFill="1" applyBorder="1" applyAlignment="1" applyProtection="1">
      <alignment horizontal="center" vertical="center" wrapText="1"/>
      <protection locked="0"/>
    </xf>
    <xf numFmtId="0" fontId="87" fillId="2" borderId="9" xfId="0" applyFont="1" applyFill="1" applyBorder="1" applyAlignment="1" applyProtection="1">
      <alignment horizontal="center" vertical="center" wrapText="1"/>
      <protection locked="0"/>
    </xf>
    <xf numFmtId="0" fontId="87" fillId="2" borderId="99" xfId="0" applyFont="1" applyFill="1" applyBorder="1" applyAlignment="1" applyProtection="1">
      <alignment horizontal="center" vertical="center" wrapText="1"/>
      <protection locked="0"/>
    </xf>
    <xf numFmtId="0" fontId="87" fillId="2" borderId="11" xfId="0" applyFont="1" applyFill="1" applyBorder="1" applyAlignment="1" applyProtection="1">
      <alignment horizontal="center" vertical="center" wrapText="1"/>
      <protection locked="0"/>
    </xf>
    <xf numFmtId="0" fontId="87" fillId="2" borderId="85" xfId="0" applyFont="1" applyFill="1" applyBorder="1" applyAlignment="1" applyProtection="1">
      <alignment horizontal="center" vertical="center" wrapText="1"/>
      <protection locked="0"/>
    </xf>
    <xf numFmtId="0" fontId="87" fillId="2" borderId="34" xfId="0" applyFont="1" applyFill="1" applyBorder="1" applyAlignment="1" applyProtection="1">
      <alignment horizontal="center" vertical="center" wrapText="1"/>
      <protection locked="0"/>
    </xf>
    <xf numFmtId="0" fontId="87" fillId="2" borderId="35" xfId="0" applyFont="1" applyFill="1" applyBorder="1" applyAlignment="1" applyProtection="1">
      <alignment horizontal="center" vertical="center" wrapText="1"/>
      <protection locked="0"/>
    </xf>
    <xf numFmtId="0" fontId="87" fillId="2" borderId="95" xfId="0" applyFont="1" applyFill="1" applyBorder="1" applyAlignment="1" applyProtection="1">
      <alignment horizontal="center" vertical="center" wrapText="1"/>
      <protection locked="0"/>
    </xf>
    <xf numFmtId="0" fontId="78" fillId="2" borderId="184" xfId="0" applyFont="1" applyFill="1" applyBorder="1" applyAlignment="1" applyProtection="1">
      <alignment horizontal="center" vertical="center"/>
      <protection locked="0"/>
    </xf>
    <xf numFmtId="0" fontId="78" fillId="2" borderId="185" xfId="0" applyFont="1" applyFill="1" applyBorder="1" applyAlignment="1" applyProtection="1">
      <alignment horizontal="center" vertical="center"/>
      <protection locked="0"/>
    </xf>
    <xf numFmtId="0" fontId="79" fillId="8" borderId="185" xfId="0" applyFont="1" applyFill="1" applyBorder="1" applyAlignment="1" applyProtection="1">
      <alignment horizontal="center" vertical="center"/>
      <protection locked="0"/>
    </xf>
    <xf numFmtId="0" fontId="79" fillId="8" borderId="186" xfId="0" applyFont="1" applyFill="1" applyBorder="1" applyAlignment="1" applyProtection="1">
      <alignment horizontal="center" vertical="center"/>
      <protection locked="0"/>
    </xf>
    <xf numFmtId="0" fontId="64" fillId="14" borderId="0" xfId="0" applyFont="1" applyFill="1" applyBorder="1" applyAlignment="1" applyProtection="1">
      <alignment horizontal="center" vertical="center"/>
      <protection locked="0"/>
    </xf>
    <xf numFmtId="0" fontId="32" fillId="2" borderId="110" xfId="0" applyFont="1" applyFill="1" applyBorder="1" applyAlignment="1">
      <alignment horizontal="left" vertical="center"/>
    </xf>
    <xf numFmtId="0" fontId="44" fillId="6" borderId="190" xfId="0" applyFont="1" applyFill="1" applyBorder="1" applyAlignment="1">
      <alignment horizontal="center" vertical="center"/>
    </xf>
    <xf numFmtId="0" fontId="44" fillId="6" borderId="127" xfId="0" applyFont="1" applyFill="1" applyBorder="1" applyAlignment="1">
      <alignment horizontal="center" vertical="center"/>
    </xf>
    <xf numFmtId="0" fontId="18" fillId="20" borderId="279" xfId="0" applyFont="1" applyFill="1" applyBorder="1" applyAlignment="1" applyProtection="1">
      <alignment horizontal="center" vertical="center"/>
      <protection locked="0"/>
    </xf>
    <xf numFmtId="0" fontId="18" fillId="20" borderId="280" xfId="0" applyFont="1" applyFill="1" applyBorder="1" applyAlignment="1" applyProtection="1">
      <alignment horizontal="center" vertical="center"/>
      <protection locked="0"/>
    </xf>
    <xf numFmtId="0" fontId="95" fillId="2" borderId="282" xfId="0" applyFont="1" applyFill="1" applyBorder="1" applyAlignment="1" applyProtection="1">
      <alignment horizontal="center" vertical="center"/>
      <protection locked="0"/>
    </xf>
    <xf numFmtId="0" fontId="95" fillId="2" borderId="279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>
      <alignment horizontal="left" vertical="top"/>
    </xf>
    <xf numFmtId="0" fontId="31" fillId="2" borderId="141" xfId="0" applyFont="1" applyFill="1" applyBorder="1" applyAlignment="1">
      <alignment horizontal="left" vertical="top"/>
    </xf>
    <xf numFmtId="0" fontId="23" fillId="2" borderId="146" xfId="0" applyFont="1" applyFill="1" applyBorder="1" applyAlignment="1" applyProtection="1">
      <alignment horizontal="center" vertical="center" wrapText="1"/>
      <protection locked="0"/>
    </xf>
    <xf numFmtId="0" fontId="23" fillId="2" borderId="145" xfId="0" applyFont="1" applyFill="1" applyBorder="1" applyAlignment="1" applyProtection="1">
      <alignment horizontal="center" vertical="center" wrapText="1"/>
      <protection locked="0"/>
    </xf>
    <xf numFmtId="0" fontId="23" fillId="2" borderId="144" xfId="0" applyFont="1" applyFill="1" applyBorder="1" applyAlignment="1" applyProtection="1">
      <alignment horizontal="center" vertical="center" wrapText="1"/>
      <protection locked="0"/>
    </xf>
    <xf numFmtId="0" fontId="23" fillId="2" borderId="162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161" xfId="0" applyFont="1" applyFill="1" applyBorder="1" applyAlignment="1" applyProtection="1">
      <alignment horizontal="center" vertical="center" wrapText="1"/>
      <protection locked="0"/>
    </xf>
    <xf numFmtId="0" fontId="23" fillId="2" borderId="142" xfId="0" applyFont="1" applyFill="1" applyBorder="1" applyAlignment="1" applyProtection="1">
      <alignment horizontal="center" vertical="center" wrapText="1"/>
      <protection locked="0"/>
    </xf>
    <xf numFmtId="0" fontId="23" fillId="2" borderId="141" xfId="0" applyFont="1" applyFill="1" applyBorder="1" applyAlignment="1" applyProtection="1">
      <alignment horizontal="center" vertical="center" wrapText="1"/>
      <protection locked="0"/>
    </xf>
    <xf numFmtId="0" fontId="23" fillId="2" borderId="140" xfId="0" applyFont="1" applyFill="1" applyBorder="1" applyAlignment="1" applyProtection="1">
      <alignment horizontal="center" vertical="center" wrapText="1"/>
      <protection locked="0"/>
    </xf>
    <xf numFmtId="0" fontId="64" fillId="14" borderId="164" xfId="0" applyFont="1" applyFill="1" applyBorder="1" applyAlignment="1" applyProtection="1">
      <alignment horizontal="center" vertical="center"/>
      <protection locked="0"/>
    </xf>
    <xf numFmtId="0" fontId="27" fillId="12" borderId="6" xfId="0" applyFont="1" applyFill="1" applyBorder="1" applyAlignment="1">
      <alignment horizontal="center" vertical="center"/>
    </xf>
    <xf numFmtId="0" fontId="37" fillId="2" borderId="283" xfId="0" applyFont="1" applyFill="1" applyBorder="1" applyAlignment="1">
      <alignment horizontal="left" vertical="center"/>
    </xf>
    <xf numFmtId="0" fontId="18" fillId="2" borderId="234" xfId="0" applyFont="1" applyFill="1" applyBorder="1" applyAlignment="1" applyProtection="1">
      <alignment horizontal="center" vertical="center" wrapText="1"/>
      <protection locked="0"/>
    </xf>
    <xf numFmtId="0" fontId="18" fillId="2" borderId="166" xfId="0" applyFont="1" applyFill="1" applyBorder="1" applyAlignment="1" applyProtection="1">
      <alignment horizontal="center" vertical="center" wrapText="1"/>
      <protection locked="0"/>
    </xf>
    <xf numFmtId="0" fontId="18" fillId="2" borderId="167" xfId="0" applyFont="1" applyFill="1" applyBorder="1" applyAlignment="1" applyProtection="1">
      <alignment horizontal="center" vertical="center" wrapText="1"/>
      <protection locked="0"/>
    </xf>
    <xf numFmtId="0" fontId="18" fillId="2" borderId="223" xfId="0" applyFont="1" applyFill="1" applyBorder="1" applyAlignment="1" applyProtection="1">
      <alignment horizontal="center" vertical="center" wrapText="1"/>
      <protection locked="0"/>
    </xf>
    <xf numFmtId="0" fontId="18" fillId="2" borderId="168" xfId="0" applyFont="1" applyFill="1" applyBorder="1" applyAlignment="1" applyProtection="1">
      <alignment horizontal="center" vertical="center" wrapText="1"/>
      <protection locked="0"/>
    </xf>
    <xf numFmtId="0" fontId="18" fillId="2" borderId="225" xfId="0" applyFont="1" applyFill="1" applyBorder="1" applyAlignment="1" applyProtection="1">
      <alignment horizontal="center" vertical="center" wrapText="1"/>
      <protection locked="0"/>
    </xf>
    <xf numFmtId="0" fontId="18" fillId="2" borderId="226" xfId="0" applyFont="1" applyFill="1" applyBorder="1" applyAlignment="1" applyProtection="1">
      <alignment horizontal="center" vertical="center" wrapText="1"/>
      <protection locked="0"/>
    </xf>
    <xf numFmtId="0" fontId="18" fillId="2" borderId="235" xfId="0" applyFont="1" applyFill="1" applyBorder="1" applyAlignment="1" applyProtection="1">
      <alignment horizontal="center" vertical="center" wrapText="1"/>
      <protection locked="0"/>
    </xf>
    <xf numFmtId="0" fontId="97" fillId="2" borderId="123" xfId="0" applyFont="1" applyFill="1" applyBorder="1" applyAlignment="1">
      <alignment horizontal="center" vertical="center" wrapText="1"/>
    </xf>
    <xf numFmtId="0" fontId="97" fillId="2" borderId="122" xfId="0" applyFont="1" applyFill="1" applyBorder="1" applyAlignment="1">
      <alignment horizontal="center" vertical="center" wrapText="1"/>
    </xf>
    <xf numFmtId="0" fontId="97" fillId="2" borderId="124" xfId="0" applyFont="1" applyFill="1" applyBorder="1" applyAlignment="1">
      <alignment horizontal="center" vertical="center" wrapText="1"/>
    </xf>
    <xf numFmtId="0" fontId="97" fillId="2" borderId="121" xfId="0" applyFont="1" applyFill="1" applyBorder="1" applyAlignment="1">
      <alignment horizontal="center" vertical="center" wrapText="1"/>
    </xf>
    <xf numFmtId="0" fontId="97" fillId="2" borderId="0" xfId="0" applyFont="1" applyFill="1" applyBorder="1" applyAlignment="1">
      <alignment horizontal="center" vertical="center" wrapText="1"/>
    </xf>
    <xf numFmtId="0" fontId="97" fillId="2" borderId="113" xfId="0" applyFont="1" applyFill="1" applyBorder="1" applyAlignment="1">
      <alignment horizontal="center" vertical="center" wrapText="1"/>
    </xf>
    <xf numFmtId="0" fontId="97" fillId="2" borderId="118" xfId="0" applyFont="1" applyFill="1" applyBorder="1" applyAlignment="1">
      <alignment horizontal="center" vertical="center" wrapText="1"/>
    </xf>
    <xf numFmtId="0" fontId="97" fillId="2" borderId="117" xfId="0" applyFont="1" applyFill="1" applyBorder="1" applyAlignment="1">
      <alignment horizontal="center" vertical="center" wrapText="1"/>
    </xf>
    <xf numFmtId="0" fontId="97" fillId="2" borderId="119" xfId="0" applyFont="1" applyFill="1" applyBorder="1" applyAlignment="1">
      <alignment horizontal="center" vertical="center" wrapText="1"/>
    </xf>
    <xf numFmtId="0" fontId="94" fillId="2" borderId="278" xfId="0" applyFont="1" applyFill="1" applyBorder="1" applyAlignment="1" applyProtection="1">
      <alignment horizontal="left" vertical="center"/>
      <protection locked="0"/>
    </xf>
    <xf numFmtId="0" fontId="94" fillId="2" borderId="279" xfId="0" applyFont="1" applyFill="1" applyBorder="1" applyAlignment="1" applyProtection="1">
      <alignment horizontal="left" vertical="center"/>
      <protection locked="0"/>
    </xf>
    <xf numFmtId="0" fontId="94" fillId="2" borderId="281" xfId="0" applyFont="1" applyFill="1" applyBorder="1" applyAlignment="1" applyProtection="1">
      <alignment horizontal="left" vertical="center"/>
      <protection locked="0"/>
    </xf>
    <xf numFmtId="0" fontId="92" fillId="16" borderId="3" xfId="0" applyFont="1" applyFill="1" applyBorder="1" applyAlignment="1" applyProtection="1">
      <alignment horizontal="center" vertical="center"/>
    </xf>
    <xf numFmtId="0" fontId="92" fillId="16" borderId="0" xfId="0" applyFont="1" applyFill="1" applyBorder="1" applyAlignment="1" applyProtection="1">
      <alignment horizontal="center" vertical="center"/>
    </xf>
    <xf numFmtId="0" fontId="92" fillId="16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93" fillId="5" borderId="3" xfId="0" applyFont="1" applyFill="1" applyBorder="1" applyAlignment="1" applyProtection="1">
      <alignment horizontal="center" vertical="center" textRotation="90" wrapText="1"/>
    </xf>
    <xf numFmtId="0" fontId="45" fillId="5" borderId="0" xfId="0" applyFont="1" applyFill="1" applyBorder="1" applyAlignment="1" applyProtection="1">
      <alignment horizontal="center" vertical="center" wrapText="1"/>
    </xf>
    <xf numFmtId="0" fontId="45" fillId="5" borderId="2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135">
    <dxf>
      <font>
        <color theme="0"/>
      </font>
      <fill>
        <gradientFill degree="90">
          <stop position="0">
            <color theme="8" tint="-0.49803155613879818"/>
          </stop>
          <stop position="1">
            <color theme="8" tint="-0.25098422193060094"/>
          </stop>
        </gradient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ill>
        <patternFill>
          <bgColor theme="0" tint="-0.14996795556505021"/>
        </patternFill>
      </fill>
    </dxf>
    <dxf>
      <fill>
        <patternFill>
          <bgColor theme="5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0.59996337778862885"/>
        </patternFill>
      </fill>
    </dxf>
    <dxf>
      <font>
        <color rgb="FF00B050"/>
      </font>
    </dxf>
    <dxf>
      <font>
        <color theme="9" tint="-0.499984740745262"/>
      </font>
    </dxf>
    <dxf>
      <font>
        <color theme="4" tint="0.39994506668294322"/>
      </font>
    </dxf>
    <dxf>
      <font>
        <color theme="4" tint="0.59996337778862885"/>
      </font>
    </dxf>
    <dxf>
      <font>
        <color theme="4" tint="0.39994506668294322"/>
      </font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theme="4" tint="0.3999450666829432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39994506668294322"/>
      </font>
    </dxf>
    <dxf>
      <font>
        <color theme="4" tint="0.39994506668294322"/>
      </font>
    </dxf>
    <dxf>
      <font>
        <color theme="0"/>
      </font>
      <fill>
        <patternFill>
          <bgColor theme="4" tint="0.39994506668294322"/>
        </patternFill>
      </fill>
    </dxf>
    <dxf>
      <font>
        <color theme="4" tint="0.59996337778862885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39994506668294322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4" tint="0.59996337778862885"/>
      </font>
    </dxf>
    <dxf>
      <font>
        <color theme="0"/>
      </font>
      <fill>
        <gradientFill degree="90">
          <stop position="0">
            <color theme="8" tint="-0.49803155613879818"/>
          </stop>
          <stop position="1">
            <color theme="8" tint="-0.25098422193060094"/>
          </stop>
        </gradient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-0.24994659260841701"/>
        </patternFill>
      </fill>
    </dxf>
    <dxf>
      <font>
        <b val="0"/>
        <i val="0"/>
        <color theme="0"/>
      </font>
      <fill>
        <patternFill>
          <bgColor theme="7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theme="0"/>
      </font>
      <fill>
        <gradientFill degree="270">
          <stop position="0">
            <color theme="4" tint="0.59999389629810485"/>
          </stop>
          <stop position="1">
            <color theme="4" tint="0.40000610370189521"/>
          </stop>
        </gradient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5" tint="0.59996337778862885"/>
        </patternFill>
      </fill>
    </dxf>
    <dxf>
      <font>
        <color rgb="FF00B050"/>
      </font>
    </dxf>
    <dxf>
      <font>
        <color theme="9" tint="-0.49998474074526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494529"/>
      <rgbColor rgb="00FFFFFF"/>
      <rgbColor rgb="004F6228"/>
      <rgbColor rgb="00FFFFFF"/>
      <rgbColor rgb="00FFFFFF"/>
      <rgbColor rgb="00FFFFFF"/>
      <rgbColor rgb="00FFFFD9"/>
      <rgbColor rgb="00974706"/>
      <rgbColor rgb="00DCE6F1"/>
      <rgbColor rgb="00FABF8F"/>
      <rgbColor rgb="00A6A6A6"/>
      <rgbColor rgb="00948A54"/>
      <rgbColor rgb="00FFFFFF"/>
      <rgbColor rgb="00DDD9C4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2F2F2"/>
      <rgbColor rgb="00C00000"/>
      <rgbColor rgb="00EEECE1"/>
      <rgbColor rgb="00FFFFFF"/>
      <rgbColor rgb="00D8E4BC"/>
      <rgbColor rgb="00EBF1DE"/>
      <rgbColor rgb="00FDE9D9"/>
      <rgbColor rgb="00FFFFFF"/>
      <rgbColor rgb="00366092"/>
      <rgbColor rgb="00B8CCE4"/>
      <rgbColor rgb="0076933C"/>
      <rgbColor rgb="0095B3D7"/>
      <rgbColor rgb="00000000"/>
      <rgbColor rgb="00FFFFFF"/>
      <rgbColor rgb="00C4D79B"/>
      <rgbColor rgb="00E26B0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45984</xdr:colOff>
      <xdr:row>24</xdr:row>
      <xdr:rowOff>75688</xdr:rowOff>
    </xdr:from>
    <xdr:to>
      <xdr:col>96</xdr:col>
      <xdr:colOff>91112</xdr:colOff>
      <xdr:row>26</xdr:row>
      <xdr:rowOff>45983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7018" y="2558757"/>
          <a:ext cx="833404" cy="180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74"/>
  <sheetViews>
    <sheetView showGridLines="0" showRowColHeaders="0" tabSelected="1" zoomScale="145" zoomScaleNormal="145" workbookViewId="0">
      <selection activeCell="B2" sqref="B2:M3"/>
    </sheetView>
  </sheetViews>
  <sheetFormatPr baseColWidth="10" defaultColWidth="0" defaultRowHeight="8.25" customHeight="1" zeroHeight="1" x14ac:dyDescent="0.25"/>
  <cols>
    <col min="1" max="98" width="1.42578125" style="45" customWidth="1"/>
    <col min="99" max="161" width="1.42578125" style="45" hidden="1" customWidth="1"/>
    <col min="162" max="16384" width="11.42578125" style="45" hidden="1"/>
  </cols>
  <sheetData>
    <row r="1" spans="1:98" ht="8.25" customHeight="1" x14ac:dyDescent="0.25">
      <c r="A1" s="1"/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95"/>
      <c r="N1" s="388" t="s">
        <v>1</v>
      </c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95"/>
      <c r="AD1" s="388" t="s">
        <v>2</v>
      </c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95"/>
      <c r="AQ1" s="388" t="s">
        <v>3</v>
      </c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  <c r="BI1" s="395"/>
      <c r="BJ1" s="514" t="s">
        <v>143</v>
      </c>
      <c r="BK1" s="515"/>
      <c r="BL1" s="515"/>
      <c r="BM1" s="515"/>
      <c r="BN1" s="515"/>
      <c r="BO1" s="515"/>
      <c r="BP1" s="515"/>
      <c r="BQ1" s="515"/>
      <c r="BR1" s="515"/>
      <c r="BS1" s="516"/>
      <c r="BT1" s="514" t="s">
        <v>5</v>
      </c>
      <c r="BU1" s="515"/>
      <c r="BV1" s="515"/>
      <c r="BW1" s="515"/>
      <c r="BX1" s="515"/>
      <c r="BY1" s="515"/>
      <c r="BZ1" s="516"/>
      <c r="CA1" s="392" t="s">
        <v>132</v>
      </c>
      <c r="CB1" s="393"/>
      <c r="CC1" s="393"/>
      <c r="CD1" s="393"/>
      <c r="CE1" s="393"/>
      <c r="CF1" s="393"/>
      <c r="CG1" s="393"/>
      <c r="CH1" s="393"/>
      <c r="CI1" s="393"/>
      <c r="CJ1" s="394"/>
      <c r="CK1" s="388" t="s">
        <v>6</v>
      </c>
      <c r="CL1" s="389"/>
      <c r="CM1" s="389"/>
      <c r="CN1" s="389"/>
      <c r="CO1" s="389"/>
      <c r="CP1" s="389"/>
      <c r="CQ1" s="389"/>
      <c r="CR1" s="389"/>
      <c r="CS1" s="389"/>
      <c r="CT1" s="389"/>
    </row>
    <row r="2" spans="1:98" ht="8.25" customHeight="1" x14ac:dyDescent="0.25">
      <c r="A2" s="2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6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8"/>
      <c r="AE2" s="535"/>
      <c r="AF2" s="535"/>
      <c r="AG2" s="535"/>
      <c r="AH2" s="535"/>
      <c r="AI2" s="535"/>
      <c r="AJ2" s="535"/>
      <c r="AK2" s="535"/>
      <c r="AL2" s="535"/>
      <c r="AM2" s="535"/>
      <c r="AN2" s="535"/>
      <c r="AO2" s="535"/>
      <c r="AP2" s="536"/>
      <c r="AQ2" s="517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9"/>
      <c r="BJ2" s="539"/>
      <c r="BK2" s="540"/>
      <c r="BL2" s="540"/>
      <c r="BM2" s="540"/>
      <c r="BN2" s="540"/>
      <c r="BO2" s="540"/>
      <c r="BP2" s="540"/>
      <c r="BQ2" s="540"/>
      <c r="BR2" s="540"/>
      <c r="BS2" s="541"/>
      <c r="BT2" s="542"/>
      <c r="BU2" s="543"/>
      <c r="BV2" s="543"/>
      <c r="BW2" s="543"/>
      <c r="BX2" s="543"/>
      <c r="BY2" s="543"/>
      <c r="BZ2" s="543"/>
      <c r="CA2" s="522" t="s">
        <v>137</v>
      </c>
      <c r="CB2" s="520" t="s">
        <v>140</v>
      </c>
      <c r="CC2" s="520"/>
      <c r="CD2" s="520"/>
      <c r="CE2" s="520"/>
      <c r="CF2" s="520"/>
      <c r="CG2" s="520"/>
      <c r="CH2" s="520"/>
      <c r="CI2" s="520"/>
      <c r="CJ2" s="521"/>
      <c r="CK2" s="390"/>
      <c r="CL2" s="391"/>
      <c r="CM2" s="391"/>
      <c r="CN2" s="391"/>
      <c r="CO2" s="391"/>
      <c r="CP2" s="391"/>
      <c r="CQ2" s="391"/>
      <c r="CR2" s="391"/>
      <c r="CS2" s="391"/>
      <c r="CT2" s="391"/>
    </row>
    <row r="3" spans="1:98" ht="8.25" customHeight="1" x14ac:dyDescent="0.25">
      <c r="A3" s="3"/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6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8"/>
      <c r="AE3" s="535"/>
      <c r="AF3" s="535"/>
      <c r="AG3" s="535"/>
      <c r="AH3" s="535"/>
      <c r="AI3" s="535"/>
      <c r="AJ3" s="535"/>
      <c r="AK3" s="535"/>
      <c r="AL3" s="535"/>
      <c r="AM3" s="535"/>
      <c r="AN3" s="535"/>
      <c r="AO3" s="535"/>
      <c r="AP3" s="536"/>
      <c r="AQ3" s="517"/>
      <c r="AR3" s="518"/>
      <c r="AS3" s="518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  <c r="BE3" s="518"/>
      <c r="BF3" s="518"/>
      <c r="BG3" s="518"/>
      <c r="BH3" s="518"/>
      <c r="BI3" s="519"/>
      <c r="BJ3" s="539"/>
      <c r="BK3" s="540"/>
      <c r="BL3" s="540"/>
      <c r="BM3" s="540"/>
      <c r="BN3" s="540"/>
      <c r="BO3" s="540"/>
      <c r="BP3" s="540"/>
      <c r="BQ3" s="540"/>
      <c r="BR3" s="540"/>
      <c r="BS3" s="541"/>
      <c r="BT3" s="542"/>
      <c r="BU3" s="543"/>
      <c r="BV3" s="543"/>
      <c r="BW3" s="543"/>
      <c r="BX3" s="543"/>
      <c r="BY3" s="543"/>
      <c r="BZ3" s="543"/>
      <c r="CA3" s="522"/>
      <c r="CB3" s="520"/>
      <c r="CC3" s="520"/>
      <c r="CD3" s="520"/>
      <c r="CE3" s="520"/>
      <c r="CF3" s="520"/>
      <c r="CG3" s="520"/>
      <c r="CH3" s="520"/>
      <c r="CI3" s="520"/>
      <c r="CJ3" s="521"/>
      <c r="CK3" s="326"/>
      <c r="CL3" s="327"/>
      <c r="CM3" s="327"/>
      <c r="CN3" s="327"/>
      <c r="CO3" s="327"/>
      <c r="CP3" s="327"/>
      <c r="CQ3" s="327"/>
      <c r="CR3" s="327"/>
      <c r="CS3" s="327"/>
      <c r="CT3" s="327"/>
    </row>
    <row r="4" spans="1:98" ht="6.75" customHeight="1" x14ac:dyDescent="0.25">
      <c r="A4" s="4"/>
      <c r="B4" s="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21"/>
      <c r="BD4" s="21"/>
      <c r="BE4" s="21"/>
      <c r="BF4" s="21"/>
      <c r="BG4" s="21"/>
      <c r="BH4" s="21"/>
      <c r="BI4" s="21"/>
      <c r="BJ4" s="21"/>
      <c r="BK4" s="21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6"/>
      <c r="CR4" s="18"/>
      <c r="CS4" s="18"/>
      <c r="CT4" s="18"/>
    </row>
    <row r="5" spans="1:98" ht="8.25" customHeight="1" x14ac:dyDescent="0.25">
      <c r="A5" s="7"/>
      <c r="B5" s="425">
        <v>1</v>
      </c>
      <c r="C5" s="425"/>
      <c r="D5" s="426" t="s">
        <v>7</v>
      </c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8"/>
      <c r="AA5" s="425">
        <v>2</v>
      </c>
      <c r="AB5" s="425"/>
      <c r="AC5" s="426" t="s">
        <v>8</v>
      </c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8"/>
      <c r="BA5" s="425">
        <v>3</v>
      </c>
      <c r="BB5" s="425"/>
      <c r="BC5" s="426" t="s">
        <v>9</v>
      </c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6"/>
      <c r="CD5" s="523" t="s">
        <v>10</v>
      </c>
      <c r="CE5" s="524"/>
      <c r="CF5" s="524"/>
      <c r="CG5" s="524"/>
      <c r="CH5" s="524"/>
      <c r="CI5" s="524"/>
      <c r="CJ5" s="524"/>
      <c r="CK5" s="524"/>
      <c r="CL5" s="524"/>
      <c r="CM5" s="524"/>
      <c r="CN5" s="524"/>
      <c r="CO5" s="524"/>
      <c r="CP5" s="524"/>
      <c r="CQ5" s="524"/>
      <c r="CR5" s="524"/>
      <c r="CS5" s="525"/>
      <c r="CT5" s="18"/>
    </row>
    <row r="6" spans="1:98" ht="8.25" customHeight="1" x14ac:dyDescent="0.25">
      <c r="A6" s="7"/>
      <c r="B6" s="511" t="s">
        <v>11</v>
      </c>
      <c r="C6" s="512"/>
      <c r="D6" s="512"/>
      <c r="E6" s="512"/>
      <c r="F6" s="512"/>
      <c r="G6" s="513"/>
      <c r="H6" s="532" t="s">
        <v>134</v>
      </c>
      <c r="I6" s="533"/>
      <c r="J6" s="533"/>
      <c r="K6" s="533"/>
      <c r="L6" s="533"/>
      <c r="M6" s="534"/>
      <c r="N6" s="388" t="s">
        <v>12</v>
      </c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10"/>
      <c r="AA6" s="388" t="s">
        <v>13</v>
      </c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10"/>
      <c r="BA6" s="502" t="s">
        <v>14</v>
      </c>
      <c r="BB6" s="502"/>
      <c r="BC6" s="502"/>
      <c r="BD6" s="502"/>
      <c r="BE6" s="502"/>
      <c r="BF6" s="502"/>
      <c r="BG6" s="502"/>
      <c r="BH6" s="502"/>
      <c r="BI6" s="388" t="s">
        <v>15</v>
      </c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95"/>
      <c r="BY6" s="503" t="str">
        <f ca="1">IF(BA7="","",ROUNDDOWN(((TODAY()-BA7)/365.25),0))</f>
        <v/>
      </c>
      <c r="BZ6" s="503"/>
      <c r="CA6" s="503"/>
      <c r="CB6" s="504"/>
      <c r="CC6" s="46"/>
      <c r="CD6" s="526"/>
      <c r="CE6" s="527"/>
      <c r="CF6" s="527"/>
      <c r="CG6" s="527"/>
      <c r="CH6" s="527"/>
      <c r="CI6" s="527"/>
      <c r="CJ6" s="527"/>
      <c r="CK6" s="527"/>
      <c r="CL6" s="527"/>
      <c r="CM6" s="527"/>
      <c r="CN6" s="527"/>
      <c r="CO6" s="527"/>
      <c r="CP6" s="527"/>
      <c r="CQ6" s="527"/>
      <c r="CR6" s="527"/>
      <c r="CS6" s="528"/>
      <c r="CT6" s="18"/>
    </row>
    <row r="7" spans="1:98" ht="8.25" customHeight="1" x14ac:dyDescent="0.25">
      <c r="A7" s="7"/>
      <c r="B7" s="505" t="s">
        <v>139</v>
      </c>
      <c r="C7" s="505"/>
      <c r="D7" s="505"/>
      <c r="E7" s="505"/>
      <c r="F7" s="505"/>
      <c r="G7" s="506"/>
      <c r="H7" s="507"/>
      <c r="I7" s="505"/>
      <c r="J7" s="505"/>
      <c r="K7" s="505"/>
      <c r="L7" s="505"/>
      <c r="M7" s="506"/>
      <c r="N7" s="509"/>
      <c r="O7" s="495"/>
      <c r="P7" s="495"/>
      <c r="Q7" s="495"/>
      <c r="R7" s="495"/>
      <c r="S7" s="495"/>
      <c r="T7" s="495"/>
      <c r="U7" s="495"/>
      <c r="V7" s="495"/>
      <c r="W7" s="495"/>
      <c r="X7" s="495"/>
      <c r="Y7" s="495"/>
      <c r="Z7" s="11"/>
      <c r="AA7" s="396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N7" s="397"/>
      <c r="AO7" s="397"/>
      <c r="AP7" s="397"/>
      <c r="AQ7" s="397"/>
      <c r="AR7" s="397"/>
      <c r="AS7" s="397"/>
      <c r="AT7" s="397"/>
      <c r="AU7" s="397"/>
      <c r="AV7" s="397"/>
      <c r="AW7" s="397"/>
      <c r="AX7" s="397"/>
      <c r="AY7" s="397"/>
      <c r="AZ7" s="11"/>
      <c r="BA7" s="510"/>
      <c r="BB7" s="510"/>
      <c r="BC7" s="510"/>
      <c r="BD7" s="510"/>
      <c r="BE7" s="510"/>
      <c r="BF7" s="510"/>
      <c r="BG7" s="510"/>
      <c r="BH7" s="510"/>
      <c r="BI7" s="396"/>
      <c r="BJ7" s="397"/>
      <c r="BK7" s="397"/>
      <c r="BL7" s="397"/>
      <c r="BM7" s="397"/>
      <c r="BN7" s="397"/>
      <c r="BO7" s="397"/>
      <c r="BP7" s="397"/>
      <c r="BQ7" s="397"/>
      <c r="BR7" s="397"/>
      <c r="BS7" s="397"/>
      <c r="BT7" s="397"/>
      <c r="BU7" s="397"/>
      <c r="BV7" s="397"/>
      <c r="BW7" s="397"/>
      <c r="BX7" s="398"/>
      <c r="BY7" s="503"/>
      <c r="BZ7" s="503"/>
      <c r="CA7" s="503"/>
      <c r="CB7" s="504"/>
      <c r="CC7" s="46"/>
      <c r="CD7" s="526"/>
      <c r="CE7" s="527"/>
      <c r="CF7" s="527"/>
      <c r="CG7" s="527"/>
      <c r="CH7" s="527"/>
      <c r="CI7" s="527"/>
      <c r="CJ7" s="527"/>
      <c r="CK7" s="527"/>
      <c r="CL7" s="527"/>
      <c r="CM7" s="527"/>
      <c r="CN7" s="527"/>
      <c r="CO7" s="527"/>
      <c r="CP7" s="527"/>
      <c r="CQ7" s="527"/>
      <c r="CR7" s="527"/>
      <c r="CS7" s="528"/>
      <c r="CT7" s="18"/>
    </row>
    <row r="8" spans="1:98" ht="8.25" customHeight="1" x14ac:dyDescent="0.25">
      <c r="A8" s="7"/>
      <c r="B8" s="505"/>
      <c r="C8" s="505"/>
      <c r="D8" s="505"/>
      <c r="E8" s="505"/>
      <c r="F8" s="505"/>
      <c r="G8" s="506"/>
      <c r="H8" s="508"/>
      <c r="I8" s="505"/>
      <c r="J8" s="505"/>
      <c r="K8" s="505"/>
      <c r="L8" s="505"/>
      <c r="M8" s="506"/>
      <c r="N8" s="509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495"/>
      <c r="Z8" s="11"/>
      <c r="AA8" s="396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7"/>
      <c r="AP8" s="397"/>
      <c r="AQ8" s="397"/>
      <c r="AR8" s="397"/>
      <c r="AS8" s="397"/>
      <c r="AT8" s="397"/>
      <c r="AU8" s="397"/>
      <c r="AV8" s="397"/>
      <c r="AW8" s="397"/>
      <c r="AX8" s="397"/>
      <c r="AY8" s="397"/>
      <c r="AZ8" s="11"/>
      <c r="BA8" s="510"/>
      <c r="BB8" s="510"/>
      <c r="BC8" s="510"/>
      <c r="BD8" s="510"/>
      <c r="BE8" s="510"/>
      <c r="BF8" s="510"/>
      <c r="BG8" s="510"/>
      <c r="BH8" s="510"/>
      <c r="BI8" s="396"/>
      <c r="BJ8" s="397"/>
      <c r="BK8" s="397"/>
      <c r="BL8" s="397"/>
      <c r="BM8" s="397"/>
      <c r="BN8" s="397"/>
      <c r="BO8" s="397"/>
      <c r="BP8" s="397"/>
      <c r="BQ8" s="397"/>
      <c r="BR8" s="397"/>
      <c r="BS8" s="397"/>
      <c r="BT8" s="397"/>
      <c r="BU8" s="397"/>
      <c r="BV8" s="397"/>
      <c r="BW8" s="397"/>
      <c r="BX8" s="398"/>
      <c r="BY8" s="503"/>
      <c r="BZ8" s="503"/>
      <c r="CA8" s="503"/>
      <c r="CB8" s="504"/>
      <c r="CC8" s="46"/>
      <c r="CD8" s="526"/>
      <c r="CE8" s="527"/>
      <c r="CF8" s="527"/>
      <c r="CG8" s="527"/>
      <c r="CH8" s="527"/>
      <c r="CI8" s="527"/>
      <c r="CJ8" s="527"/>
      <c r="CK8" s="527"/>
      <c r="CL8" s="527"/>
      <c r="CM8" s="527"/>
      <c r="CN8" s="527"/>
      <c r="CO8" s="527"/>
      <c r="CP8" s="527"/>
      <c r="CQ8" s="527"/>
      <c r="CR8" s="527"/>
      <c r="CS8" s="528"/>
      <c r="CT8" s="18"/>
    </row>
    <row r="9" spans="1:98" ht="8.25" customHeight="1" x14ac:dyDescent="0.25">
      <c r="A9" s="7"/>
      <c r="B9" s="388" t="s">
        <v>16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10"/>
      <c r="AA9" s="388" t="s">
        <v>17</v>
      </c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95"/>
      <c r="AN9" s="388" t="s">
        <v>18</v>
      </c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10"/>
      <c r="BA9" s="388" t="s">
        <v>19</v>
      </c>
      <c r="BB9" s="389"/>
      <c r="BC9" s="389"/>
      <c r="BD9" s="395"/>
      <c r="BE9" s="388" t="s">
        <v>20</v>
      </c>
      <c r="BF9" s="389"/>
      <c r="BG9" s="389"/>
      <c r="BH9" s="395"/>
      <c r="BI9" s="388" t="s">
        <v>21</v>
      </c>
      <c r="BJ9" s="389"/>
      <c r="BK9" s="389"/>
      <c r="BL9" s="389"/>
      <c r="BM9" s="389"/>
      <c r="BN9" s="389"/>
      <c r="BO9" s="389"/>
      <c r="BP9" s="389"/>
      <c r="BQ9" s="389"/>
      <c r="BR9" s="389"/>
      <c r="BS9" s="389"/>
      <c r="BT9" s="389"/>
      <c r="BU9" s="389"/>
      <c r="BV9" s="389"/>
      <c r="BW9" s="389"/>
      <c r="BX9" s="395"/>
      <c r="BY9" s="503"/>
      <c r="BZ9" s="503"/>
      <c r="CA9" s="503"/>
      <c r="CB9" s="504"/>
      <c r="CC9" s="46"/>
      <c r="CD9" s="526"/>
      <c r="CE9" s="527"/>
      <c r="CF9" s="527"/>
      <c r="CG9" s="527"/>
      <c r="CH9" s="527"/>
      <c r="CI9" s="527"/>
      <c r="CJ9" s="527"/>
      <c r="CK9" s="527"/>
      <c r="CL9" s="527"/>
      <c r="CM9" s="527"/>
      <c r="CN9" s="527"/>
      <c r="CO9" s="527"/>
      <c r="CP9" s="527"/>
      <c r="CQ9" s="527"/>
      <c r="CR9" s="527"/>
      <c r="CS9" s="528"/>
      <c r="CT9" s="18"/>
    </row>
    <row r="10" spans="1:98" ht="8.25" customHeight="1" x14ac:dyDescent="0.25">
      <c r="A10" s="7"/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11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396"/>
      <c r="AZ10" s="11"/>
      <c r="BA10" s="396"/>
      <c r="BB10" s="397"/>
      <c r="BC10" s="397"/>
      <c r="BD10" s="398"/>
      <c r="BE10" s="396"/>
      <c r="BF10" s="397"/>
      <c r="BG10" s="397"/>
      <c r="BH10" s="398"/>
      <c r="BI10" s="396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493" t="s">
        <v>23</v>
      </c>
      <c r="BZ10" s="493"/>
      <c r="CA10" s="493"/>
      <c r="CB10" s="494"/>
      <c r="CC10" s="46"/>
      <c r="CD10" s="526"/>
      <c r="CE10" s="527"/>
      <c r="CF10" s="527"/>
      <c r="CG10" s="527"/>
      <c r="CH10" s="527"/>
      <c r="CI10" s="527"/>
      <c r="CJ10" s="527"/>
      <c r="CK10" s="527"/>
      <c r="CL10" s="527"/>
      <c r="CM10" s="527"/>
      <c r="CN10" s="527"/>
      <c r="CO10" s="527"/>
      <c r="CP10" s="527"/>
      <c r="CQ10" s="527"/>
      <c r="CR10" s="527"/>
      <c r="CS10" s="528"/>
      <c r="CT10" s="18"/>
    </row>
    <row r="11" spans="1:98" ht="8.25" customHeight="1" x14ac:dyDescent="0.25">
      <c r="A11" s="7"/>
      <c r="B11" s="495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11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396"/>
      <c r="AZ11" s="11"/>
      <c r="BA11" s="396"/>
      <c r="BB11" s="397"/>
      <c r="BC11" s="397"/>
      <c r="BD11" s="398"/>
      <c r="BE11" s="396"/>
      <c r="BF11" s="397"/>
      <c r="BG11" s="397"/>
      <c r="BH11" s="398"/>
      <c r="BI11" s="396"/>
      <c r="BJ11" s="397"/>
      <c r="BK11" s="397"/>
      <c r="BL11" s="397"/>
      <c r="BM11" s="397"/>
      <c r="BN11" s="397"/>
      <c r="BO11" s="397"/>
      <c r="BP11" s="397"/>
      <c r="BQ11" s="397"/>
      <c r="BR11" s="397"/>
      <c r="BS11" s="397"/>
      <c r="BT11" s="397"/>
      <c r="BU11" s="397"/>
      <c r="BV11" s="397"/>
      <c r="BW11" s="397"/>
      <c r="BX11" s="397"/>
      <c r="BY11" s="47"/>
      <c r="BZ11" s="48"/>
      <c r="CA11" s="49"/>
      <c r="CB11" s="49"/>
      <c r="CC11" s="46"/>
      <c r="CD11" s="526"/>
      <c r="CE11" s="527"/>
      <c r="CF11" s="527"/>
      <c r="CG11" s="527"/>
      <c r="CH11" s="527"/>
      <c r="CI11" s="527"/>
      <c r="CJ11" s="527"/>
      <c r="CK11" s="527"/>
      <c r="CL11" s="527"/>
      <c r="CM11" s="527"/>
      <c r="CN11" s="527"/>
      <c r="CO11" s="527"/>
      <c r="CP11" s="527"/>
      <c r="CQ11" s="527"/>
      <c r="CR11" s="527"/>
      <c r="CS11" s="528"/>
      <c r="CT11" s="18"/>
    </row>
    <row r="12" spans="1:98" ht="8.25" customHeight="1" x14ac:dyDescent="0.25">
      <c r="A12" s="7"/>
      <c r="B12" s="388" t="s">
        <v>24</v>
      </c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10"/>
      <c r="AA12" s="388" t="s">
        <v>25</v>
      </c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10"/>
      <c r="BA12" s="388" t="s">
        <v>26</v>
      </c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95"/>
      <c r="BP12" s="388" t="s">
        <v>27</v>
      </c>
      <c r="BQ12" s="389"/>
      <c r="BR12" s="389"/>
      <c r="BS12" s="389"/>
      <c r="BT12" s="389"/>
      <c r="BU12" s="389"/>
      <c r="BV12" s="395"/>
      <c r="BW12" s="12" t="s">
        <v>28</v>
      </c>
      <c r="BX12" s="12"/>
      <c r="BY12" s="12"/>
      <c r="BZ12" s="12"/>
      <c r="CA12" s="12"/>
      <c r="CB12" s="13"/>
      <c r="CC12" s="46"/>
      <c r="CD12" s="526"/>
      <c r="CE12" s="527"/>
      <c r="CF12" s="527"/>
      <c r="CG12" s="527"/>
      <c r="CH12" s="527"/>
      <c r="CI12" s="527"/>
      <c r="CJ12" s="527"/>
      <c r="CK12" s="527"/>
      <c r="CL12" s="527"/>
      <c r="CM12" s="527"/>
      <c r="CN12" s="527"/>
      <c r="CO12" s="527"/>
      <c r="CP12" s="527"/>
      <c r="CQ12" s="527"/>
      <c r="CR12" s="527"/>
      <c r="CS12" s="528"/>
      <c r="CT12" s="18"/>
    </row>
    <row r="13" spans="1:98" ht="8.25" customHeight="1" x14ac:dyDescent="0.25">
      <c r="A13" s="7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11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11"/>
      <c r="BA13" s="396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8"/>
      <c r="BP13" s="396"/>
      <c r="BQ13" s="397"/>
      <c r="BR13" s="397"/>
      <c r="BS13" s="397"/>
      <c r="BT13" s="397"/>
      <c r="BU13" s="397"/>
      <c r="BV13" s="398"/>
      <c r="BW13" s="396"/>
      <c r="BX13" s="397"/>
      <c r="BY13" s="397"/>
      <c r="BZ13" s="397"/>
      <c r="CA13" s="397"/>
      <c r="CB13" s="398"/>
      <c r="CC13" s="46"/>
      <c r="CD13" s="526"/>
      <c r="CE13" s="527"/>
      <c r="CF13" s="527"/>
      <c r="CG13" s="527"/>
      <c r="CH13" s="527"/>
      <c r="CI13" s="527"/>
      <c r="CJ13" s="527"/>
      <c r="CK13" s="527"/>
      <c r="CL13" s="527"/>
      <c r="CM13" s="527"/>
      <c r="CN13" s="527"/>
      <c r="CO13" s="527"/>
      <c r="CP13" s="527"/>
      <c r="CQ13" s="527"/>
      <c r="CR13" s="527"/>
      <c r="CS13" s="528"/>
      <c r="CT13" s="18"/>
    </row>
    <row r="14" spans="1:98" ht="8.25" customHeight="1" x14ac:dyDescent="0.25">
      <c r="A14" s="7"/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11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11"/>
      <c r="BA14" s="484"/>
      <c r="BB14" s="485"/>
      <c r="BC14" s="485"/>
      <c r="BD14" s="485"/>
      <c r="BE14" s="485"/>
      <c r="BF14" s="485"/>
      <c r="BG14" s="485"/>
      <c r="BH14" s="485"/>
      <c r="BI14" s="485"/>
      <c r="BJ14" s="485"/>
      <c r="BK14" s="485"/>
      <c r="BL14" s="485"/>
      <c r="BM14" s="485"/>
      <c r="BN14" s="485"/>
      <c r="BO14" s="486"/>
      <c r="BP14" s="484"/>
      <c r="BQ14" s="485"/>
      <c r="BR14" s="485"/>
      <c r="BS14" s="485"/>
      <c r="BT14" s="485"/>
      <c r="BU14" s="485"/>
      <c r="BV14" s="486"/>
      <c r="BW14" s="484"/>
      <c r="BX14" s="485"/>
      <c r="BY14" s="485"/>
      <c r="BZ14" s="485"/>
      <c r="CA14" s="485"/>
      <c r="CB14" s="486"/>
      <c r="CC14" s="46"/>
      <c r="CD14" s="526"/>
      <c r="CE14" s="527"/>
      <c r="CF14" s="527"/>
      <c r="CG14" s="527"/>
      <c r="CH14" s="527"/>
      <c r="CI14" s="527"/>
      <c r="CJ14" s="527"/>
      <c r="CK14" s="527"/>
      <c r="CL14" s="527"/>
      <c r="CM14" s="527"/>
      <c r="CN14" s="527"/>
      <c r="CO14" s="527"/>
      <c r="CP14" s="527"/>
      <c r="CQ14" s="527"/>
      <c r="CR14" s="527"/>
      <c r="CS14" s="528"/>
      <c r="CT14" s="18"/>
    </row>
    <row r="15" spans="1:98" ht="6.75" customHeight="1" thickBo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14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6"/>
      <c r="CA15" s="46"/>
      <c r="CB15" s="46"/>
      <c r="CC15" s="46"/>
      <c r="CD15" s="526"/>
      <c r="CE15" s="527"/>
      <c r="CF15" s="527"/>
      <c r="CG15" s="527"/>
      <c r="CH15" s="527"/>
      <c r="CI15" s="527"/>
      <c r="CJ15" s="527"/>
      <c r="CK15" s="527"/>
      <c r="CL15" s="527"/>
      <c r="CM15" s="527"/>
      <c r="CN15" s="527"/>
      <c r="CO15" s="527"/>
      <c r="CP15" s="527"/>
      <c r="CQ15" s="527"/>
      <c r="CR15" s="527"/>
      <c r="CS15" s="528"/>
      <c r="CT15" s="18"/>
    </row>
    <row r="16" spans="1:98" ht="8.25" customHeight="1" x14ac:dyDescent="0.25">
      <c r="A16" s="6"/>
      <c r="B16" s="487" t="s">
        <v>29</v>
      </c>
      <c r="C16" s="488"/>
      <c r="D16" s="193" t="s">
        <v>156</v>
      </c>
      <c r="E16" s="193"/>
      <c r="F16" s="193"/>
      <c r="G16" s="193"/>
      <c r="H16" s="193"/>
      <c r="I16" s="193"/>
      <c r="J16" s="193"/>
      <c r="K16" s="193"/>
      <c r="L16" s="193"/>
      <c r="M16" s="194"/>
      <c r="N16" s="46"/>
      <c r="O16" s="487" t="s">
        <v>30</v>
      </c>
      <c r="P16" s="488"/>
      <c r="Q16" s="193" t="s">
        <v>157</v>
      </c>
      <c r="R16" s="193"/>
      <c r="S16" s="193"/>
      <c r="T16" s="193"/>
      <c r="U16" s="193"/>
      <c r="V16" s="193"/>
      <c r="W16" s="193"/>
      <c r="X16" s="193"/>
      <c r="Y16" s="194"/>
      <c r="Z16" s="46"/>
      <c r="AA16" s="491" t="s">
        <v>34</v>
      </c>
      <c r="AB16" s="492"/>
      <c r="AC16" s="482" t="s">
        <v>33</v>
      </c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2"/>
      <c r="AV16" s="482"/>
      <c r="AW16" s="482"/>
      <c r="AX16" s="482"/>
      <c r="AY16" s="482"/>
      <c r="AZ16" s="482"/>
      <c r="BA16" s="482"/>
      <c r="BB16" s="482"/>
      <c r="BC16" s="482"/>
      <c r="BD16" s="483"/>
      <c r="BE16" s="46"/>
      <c r="BF16" s="471" t="s">
        <v>158</v>
      </c>
      <c r="BG16" s="472"/>
      <c r="BH16" s="473" t="s">
        <v>35</v>
      </c>
      <c r="BI16" s="473"/>
      <c r="BJ16" s="473"/>
      <c r="BK16" s="473"/>
      <c r="BL16" s="473"/>
      <c r="BM16" s="473"/>
      <c r="BN16" s="473"/>
      <c r="BO16" s="473"/>
      <c r="BP16" s="473"/>
      <c r="BQ16" s="473"/>
      <c r="BR16" s="473"/>
      <c r="BS16" s="473"/>
      <c r="BT16" s="473"/>
      <c r="BU16" s="473"/>
      <c r="BV16" s="473"/>
      <c r="BW16" s="473"/>
      <c r="BX16" s="473"/>
      <c r="BY16" s="473"/>
      <c r="BZ16" s="473"/>
      <c r="CA16" s="473"/>
      <c r="CB16" s="474"/>
      <c r="CC16" s="46"/>
      <c r="CD16" s="526"/>
      <c r="CE16" s="527"/>
      <c r="CF16" s="527"/>
      <c r="CG16" s="527"/>
      <c r="CH16" s="527"/>
      <c r="CI16" s="527"/>
      <c r="CJ16" s="527"/>
      <c r="CK16" s="527"/>
      <c r="CL16" s="527"/>
      <c r="CM16" s="527"/>
      <c r="CN16" s="527"/>
      <c r="CO16" s="527"/>
      <c r="CP16" s="527"/>
      <c r="CQ16" s="527"/>
      <c r="CR16" s="527"/>
      <c r="CS16" s="528"/>
      <c r="CT16" s="18"/>
    </row>
    <row r="17" spans="1:98" ht="8.25" customHeight="1" x14ac:dyDescent="0.25">
      <c r="A17" s="6"/>
      <c r="B17" s="195"/>
      <c r="C17" s="4"/>
      <c r="D17" s="4"/>
      <c r="E17" s="4"/>
      <c r="F17" s="4"/>
      <c r="G17" s="4"/>
      <c r="H17" s="17" t="s">
        <v>36</v>
      </c>
      <c r="I17" s="17"/>
      <c r="J17" s="17"/>
      <c r="K17" s="17"/>
      <c r="L17" s="17"/>
      <c r="M17" s="196"/>
      <c r="N17" s="46"/>
      <c r="O17" s="195"/>
      <c r="P17" s="4"/>
      <c r="Q17" s="4"/>
      <c r="R17" s="4"/>
      <c r="S17" s="4"/>
      <c r="T17" s="17" t="s">
        <v>36</v>
      </c>
      <c r="U17" s="4"/>
      <c r="V17" s="4"/>
      <c r="W17" s="4"/>
      <c r="X17" s="4"/>
      <c r="Y17" s="196"/>
      <c r="Z17" s="46"/>
      <c r="AA17" s="315" t="s">
        <v>37</v>
      </c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4"/>
      <c r="BE17" s="46"/>
      <c r="BF17" s="475" t="s">
        <v>35</v>
      </c>
      <c r="BG17" s="476"/>
      <c r="BH17" s="476"/>
      <c r="BI17" s="476"/>
      <c r="BJ17" s="476"/>
      <c r="BK17" s="476"/>
      <c r="BL17" s="476"/>
      <c r="BM17" s="476" t="s">
        <v>1</v>
      </c>
      <c r="BN17" s="476"/>
      <c r="BO17" s="476"/>
      <c r="BP17" s="476"/>
      <c r="BQ17" s="476"/>
      <c r="BR17" s="476"/>
      <c r="BS17" s="476"/>
      <c r="BT17" s="476"/>
      <c r="BU17" s="476"/>
      <c r="BV17" s="476" t="s">
        <v>2</v>
      </c>
      <c r="BW17" s="476"/>
      <c r="BX17" s="476"/>
      <c r="BY17" s="476"/>
      <c r="BZ17" s="476"/>
      <c r="CA17" s="476"/>
      <c r="CB17" s="477"/>
      <c r="CC17" s="46"/>
      <c r="CD17" s="526"/>
      <c r="CE17" s="527"/>
      <c r="CF17" s="527"/>
      <c r="CG17" s="527"/>
      <c r="CH17" s="527"/>
      <c r="CI17" s="527"/>
      <c r="CJ17" s="527"/>
      <c r="CK17" s="527"/>
      <c r="CL17" s="527"/>
      <c r="CM17" s="527"/>
      <c r="CN17" s="527"/>
      <c r="CO17" s="527"/>
      <c r="CP17" s="527"/>
      <c r="CQ17" s="527"/>
      <c r="CR17" s="527"/>
      <c r="CS17" s="528"/>
      <c r="CT17" s="18"/>
    </row>
    <row r="18" spans="1:98" ht="8.25" customHeight="1" x14ac:dyDescent="0.25">
      <c r="A18" s="6"/>
      <c r="B18" s="603" t="s">
        <v>38</v>
      </c>
      <c r="C18" s="604"/>
      <c r="D18" s="604"/>
      <c r="E18" s="604"/>
      <c r="F18" s="604"/>
      <c r="G18" s="605"/>
      <c r="H18" s="479"/>
      <c r="I18" s="480"/>
      <c r="J18" s="480"/>
      <c r="K18" s="480"/>
      <c r="L18" s="480"/>
      <c r="M18" s="196"/>
      <c r="N18" s="46"/>
      <c r="O18" s="606" t="s">
        <v>171</v>
      </c>
      <c r="P18" s="456"/>
      <c r="Q18" s="456"/>
      <c r="R18" s="456"/>
      <c r="S18" s="457"/>
      <c r="T18" s="481"/>
      <c r="U18" s="480"/>
      <c r="V18" s="480"/>
      <c r="W18" s="480"/>
      <c r="X18" s="480"/>
      <c r="Y18" s="196"/>
      <c r="Z18" s="46"/>
      <c r="AA18" s="309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1"/>
      <c r="BE18" s="46"/>
      <c r="BF18" s="497" t="s">
        <v>208</v>
      </c>
      <c r="BG18" s="498"/>
      <c r="BH18" s="498"/>
      <c r="BI18" s="498"/>
      <c r="BJ18" s="498"/>
      <c r="BK18" s="498"/>
      <c r="BL18" s="499"/>
      <c r="BM18" s="500"/>
      <c r="BN18" s="498"/>
      <c r="BO18" s="498"/>
      <c r="BP18" s="498"/>
      <c r="BQ18" s="498"/>
      <c r="BR18" s="498"/>
      <c r="BS18" s="498"/>
      <c r="BT18" s="498"/>
      <c r="BU18" s="499"/>
      <c r="BV18" s="500"/>
      <c r="BW18" s="498"/>
      <c r="BX18" s="498"/>
      <c r="BY18" s="498"/>
      <c r="BZ18" s="498"/>
      <c r="CA18" s="498"/>
      <c r="CB18" s="501"/>
      <c r="CC18" s="46"/>
      <c r="CD18" s="526"/>
      <c r="CE18" s="527"/>
      <c r="CF18" s="527"/>
      <c r="CG18" s="527"/>
      <c r="CH18" s="527"/>
      <c r="CI18" s="527"/>
      <c r="CJ18" s="527"/>
      <c r="CK18" s="527"/>
      <c r="CL18" s="527"/>
      <c r="CM18" s="527"/>
      <c r="CN18" s="527"/>
      <c r="CO18" s="527"/>
      <c r="CP18" s="527"/>
      <c r="CQ18" s="527"/>
      <c r="CR18" s="527"/>
      <c r="CS18" s="528"/>
      <c r="CT18" s="18"/>
    </row>
    <row r="19" spans="1:98" ht="8.25" customHeight="1" x14ac:dyDescent="0.25">
      <c r="A19" s="6"/>
      <c r="B19" s="603" t="s">
        <v>44</v>
      </c>
      <c r="C19" s="604"/>
      <c r="D19" s="604"/>
      <c r="E19" s="604"/>
      <c r="F19" s="604"/>
      <c r="G19" s="605"/>
      <c r="H19" s="478"/>
      <c r="I19" s="454"/>
      <c r="J19" s="454"/>
      <c r="K19" s="454"/>
      <c r="L19" s="454"/>
      <c r="M19" s="196"/>
      <c r="N19" s="46"/>
      <c r="O19" s="606" t="s">
        <v>49</v>
      </c>
      <c r="P19" s="456"/>
      <c r="Q19" s="456"/>
      <c r="R19" s="456"/>
      <c r="S19" s="457"/>
      <c r="T19" s="453"/>
      <c r="U19" s="454"/>
      <c r="V19" s="454"/>
      <c r="W19" s="454"/>
      <c r="X19" s="454"/>
      <c r="Y19" s="196"/>
      <c r="Z19" s="46"/>
      <c r="AA19" s="315" t="s">
        <v>40</v>
      </c>
      <c r="AB19" s="313"/>
      <c r="AC19" s="313"/>
      <c r="AD19" s="313"/>
      <c r="AE19" s="313"/>
      <c r="AF19" s="313" t="s">
        <v>41</v>
      </c>
      <c r="AG19" s="313"/>
      <c r="AH19" s="313"/>
      <c r="AI19" s="313"/>
      <c r="AJ19" s="313"/>
      <c r="AK19" s="313" t="s">
        <v>42</v>
      </c>
      <c r="AL19" s="313"/>
      <c r="AM19" s="313"/>
      <c r="AN19" s="313"/>
      <c r="AO19" s="313"/>
      <c r="AP19" s="313"/>
      <c r="AQ19" s="313"/>
      <c r="AR19" s="313"/>
      <c r="AS19" s="313"/>
      <c r="AT19" s="313"/>
      <c r="AU19" s="313" t="s">
        <v>205</v>
      </c>
      <c r="AV19" s="313"/>
      <c r="AW19" s="313"/>
      <c r="AX19" s="313"/>
      <c r="AY19" s="313"/>
      <c r="AZ19" s="313"/>
      <c r="BA19" s="313"/>
      <c r="BB19" s="313"/>
      <c r="BC19" s="313"/>
      <c r="BD19" s="314"/>
      <c r="BE19" s="46"/>
      <c r="BF19" s="447" t="s">
        <v>13</v>
      </c>
      <c r="BG19" s="448"/>
      <c r="BH19" s="448"/>
      <c r="BI19" s="448"/>
      <c r="BJ19" s="448"/>
      <c r="BK19" s="448"/>
      <c r="BL19" s="448"/>
      <c r="BM19" s="448"/>
      <c r="BN19" s="448"/>
      <c r="BO19" s="448"/>
      <c r="BP19" s="448"/>
      <c r="BQ19" s="448"/>
      <c r="BR19" s="448"/>
      <c r="BS19" s="448"/>
      <c r="BT19" s="448"/>
      <c r="BU19" s="448"/>
      <c r="BV19" s="448" t="s">
        <v>43</v>
      </c>
      <c r="BW19" s="448"/>
      <c r="BX19" s="448"/>
      <c r="BY19" s="448"/>
      <c r="BZ19" s="448"/>
      <c r="CA19" s="448"/>
      <c r="CB19" s="449"/>
      <c r="CC19" s="46"/>
      <c r="CD19" s="526"/>
      <c r="CE19" s="527"/>
      <c r="CF19" s="527"/>
      <c r="CG19" s="527"/>
      <c r="CH19" s="527"/>
      <c r="CI19" s="527"/>
      <c r="CJ19" s="527"/>
      <c r="CK19" s="527"/>
      <c r="CL19" s="527"/>
      <c r="CM19" s="527"/>
      <c r="CN19" s="527"/>
      <c r="CO19" s="527"/>
      <c r="CP19" s="527"/>
      <c r="CQ19" s="527"/>
      <c r="CR19" s="527"/>
      <c r="CS19" s="528"/>
      <c r="CT19" s="18"/>
    </row>
    <row r="20" spans="1:98" ht="8.25" customHeight="1" thickBot="1" x14ac:dyDescent="0.3">
      <c r="A20" s="6"/>
      <c r="B20" s="197"/>
      <c r="C20" s="544"/>
      <c r="D20" s="544"/>
      <c r="E20" s="544"/>
      <c r="F20" s="544"/>
      <c r="G20" s="544"/>
      <c r="H20" s="199"/>
      <c r="I20" s="199"/>
      <c r="J20" s="199"/>
      <c r="K20" s="199"/>
      <c r="L20" s="199"/>
      <c r="M20" s="200"/>
      <c r="N20" s="46"/>
      <c r="O20" s="197"/>
      <c r="P20" s="198"/>
      <c r="Q20" s="198"/>
      <c r="R20" s="198"/>
      <c r="S20" s="198"/>
      <c r="T20" s="198"/>
      <c r="U20" s="199"/>
      <c r="V20" s="199"/>
      <c r="W20" s="199"/>
      <c r="X20" s="199"/>
      <c r="Y20" s="200"/>
      <c r="Z20" s="46"/>
      <c r="AA20" s="470"/>
      <c r="AB20" s="307"/>
      <c r="AC20" s="307"/>
      <c r="AD20" s="307"/>
      <c r="AE20" s="308"/>
      <c r="AF20" s="306"/>
      <c r="AG20" s="307"/>
      <c r="AH20" s="307"/>
      <c r="AI20" s="307"/>
      <c r="AJ20" s="308"/>
      <c r="AK20" s="306"/>
      <c r="AL20" s="307"/>
      <c r="AM20" s="307"/>
      <c r="AN20" s="307"/>
      <c r="AO20" s="307"/>
      <c r="AP20" s="307"/>
      <c r="AQ20" s="307"/>
      <c r="AR20" s="307"/>
      <c r="AS20" s="307"/>
      <c r="AT20" s="308"/>
      <c r="AU20" s="306"/>
      <c r="AV20" s="307"/>
      <c r="AW20" s="307"/>
      <c r="AX20" s="307"/>
      <c r="AY20" s="307"/>
      <c r="AZ20" s="307"/>
      <c r="BA20" s="307"/>
      <c r="BB20" s="307"/>
      <c r="BC20" s="307"/>
      <c r="BD20" s="312"/>
      <c r="BE20" s="46"/>
      <c r="BF20" s="497"/>
      <c r="BG20" s="498"/>
      <c r="BH20" s="498"/>
      <c r="BI20" s="498"/>
      <c r="BJ20" s="498"/>
      <c r="BK20" s="498"/>
      <c r="BL20" s="498"/>
      <c r="BM20" s="498"/>
      <c r="BN20" s="498"/>
      <c r="BO20" s="498"/>
      <c r="BP20" s="498"/>
      <c r="BQ20" s="498"/>
      <c r="BR20" s="498"/>
      <c r="BS20" s="498"/>
      <c r="BT20" s="498"/>
      <c r="BU20" s="499"/>
      <c r="BV20" s="500"/>
      <c r="BW20" s="498"/>
      <c r="BX20" s="498"/>
      <c r="BY20" s="498"/>
      <c r="BZ20" s="498"/>
      <c r="CA20" s="498"/>
      <c r="CB20" s="501"/>
      <c r="CC20" s="46"/>
      <c r="CD20" s="526"/>
      <c r="CE20" s="527"/>
      <c r="CF20" s="527"/>
      <c r="CG20" s="527"/>
      <c r="CH20" s="527"/>
      <c r="CI20" s="527"/>
      <c r="CJ20" s="527"/>
      <c r="CK20" s="527"/>
      <c r="CL20" s="527"/>
      <c r="CM20" s="527"/>
      <c r="CN20" s="527"/>
      <c r="CO20" s="527"/>
      <c r="CP20" s="527"/>
      <c r="CQ20" s="527"/>
      <c r="CR20" s="527"/>
      <c r="CS20" s="528"/>
      <c r="CT20" s="18"/>
    </row>
    <row r="21" spans="1:98" ht="8.25" customHeight="1" thickBot="1" x14ac:dyDescent="0.3">
      <c r="A21" s="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315" t="s">
        <v>165</v>
      </c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4"/>
      <c r="BE21" s="46"/>
      <c r="BF21" s="447" t="s">
        <v>47</v>
      </c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9"/>
      <c r="CC21" s="46"/>
      <c r="CD21" s="526"/>
      <c r="CE21" s="527"/>
      <c r="CF21" s="527"/>
      <c r="CG21" s="527"/>
      <c r="CH21" s="527"/>
      <c r="CI21" s="527"/>
      <c r="CJ21" s="527"/>
      <c r="CK21" s="527"/>
      <c r="CL21" s="527"/>
      <c r="CM21" s="527"/>
      <c r="CN21" s="527"/>
      <c r="CO21" s="527"/>
      <c r="CP21" s="527"/>
      <c r="CQ21" s="527"/>
      <c r="CR21" s="527"/>
      <c r="CS21" s="528"/>
      <c r="CT21" s="18"/>
    </row>
    <row r="22" spans="1:98" ht="8.25" customHeight="1" x14ac:dyDescent="0.25">
      <c r="A22" s="6"/>
      <c r="B22" s="489" t="s">
        <v>32</v>
      </c>
      <c r="C22" s="490"/>
      <c r="D22" s="601" t="s">
        <v>31</v>
      </c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2"/>
      <c r="Z22" s="46"/>
      <c r="AA22" s="309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1"/>
      <c r="BE22" s="46"/>
      <c r="BF22" s="497"/>
      <c r="BG22" s="498"/>
      <c r="BH22" s="498"/>
      <c r="BI22" s="498"/>
      <c r="BJ22" s="498"/>
      <c r="BK22" s="498"/>
      <c r="BL22" s="498"/>
      <c r="BM22" s="498"/>
      <c r="BN22" s="498"/>
      <c r="BO22" s="498"/>
      <c r="BP22" s="498"/>
      <c r="BQ22" s="498"/>
      <c r="BR22" s="498"/>
      <c r="BS22" s="498"/>
      <c r="BT22" s="498"/>
      <c r="BU22" s="498"/>
      <c r="BV22" s="498"/>
      <c r="BW22" s="498"/>
      <c r="BX22" s="498"/>
      <c r="BY22" s="498"/>
      <c r="BZ22" s="498"/>
      <c r="CA22" s="498"/>
      <c r="CB22" s="501"/>
      <c r="CC22" s="46"/>
      <c r="CD22" s="526"/>
      <c r="CE22" s="527"/>
      <c r="CF22" s="527"/>
      <c r="CG22" s="527"/>
      <c r="CH22" s="527"/>
      <c r="CI22" s="527"/>
      <c r="CJ22" s="527"/>
      <c r="CK22" s="527"/>
      <c r="CL22" s="527"/>
      <c r="CM22" s="527"/>
      <c r="CN22" s="527"/>
      <c r="CO22" s="527"/>
      <c r="CP22" s="527"/>
      <c r="CQ22" s="527"/>
      <c r="CR22" s="527"/>
      <c r="CS22" s="528"/>
      <c r="CT22" s="18"/>
    </row>
    <row r="23" spans="1:98" ht="8.25" customHeight="1" x14ac:dyDescent="0.25">
      <c r="A23" s="6"/>
      <c r="B23" s="598" t="s">
        <v>50</v>
      </c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600"/>
      <c r="T23" s="481"/>
      <c r="U23" s="480"/>
      <c r="V23" s="480"/>
      <c r="W23" s="480"/>
      <c r="X23" s="480"/>
      <c r="Y23" s="202"/>
      <c r="Z23" s="46"/>
      <c r="AA23" s="315" t="s">
        <v>40</v>
      </c>
      <c r="AB23" s="313"/>
      <c r="AC23" s="313"/>
      <c r="AD23" s="313"/>
      <c r="AE23" s="313"/>
      <c r="AF23" s="313" t="s">
        <v>41</v>
      </c>
      <c r="AG23" s="313"/>
      <c r="AH23" s="313"/>
      <c r="AI23" s="313"/>
      <c r="AJ23" s="313"/>
      <c r="AK23" s="313" t="s">
        <v>42</v>
      </c>
      <c r="AL23" s="313"/>
      <c r="AM23" s="313"/>
      <c r="AN23" s="313"/>
      <c r="AO23" s="313"/>
      <c r="AP23" s="313"/>
      <c r="AQ23" s="313"/>
      <c r="AR23" s="313"/>
      <c r="AS23" s="313"/>
      <c r="AT23" s="313"/>
      <c r="AU23" s="313" t="s">
        <v>205</v>
      </c>
      <c r="AV23" s="313"/>
      <c r="AW23" s="313"/>
      <c r="AX23" s="313"/>
      <c r="AY23" s="313"/>
      <c r="AZ23" s="313"/>
      <c r="BA23" s="313"/>
      <c r="BB23" s="313"/>
      <c r="BC23" s="313"/>
      <c r="BD23" s="314"/>
      <c r="BE23" s="46"/>
      <c r="BF23" s="447" t="s">
        <v>51</v>
      </c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9"/>
      <c r="CC23" s="46"/>
      <c r="CD23" s="526"/>
      <c r="CE23" s="527"/>
      <c r="CF23" s="527"/>
      <c r="CG23" s="527"/>
      <c r="CH23" s="527"/>
      <c r="CI23" s="527"/>
      <c r="CJ23" s="527"/>
      <c r="CK23" s="527"/>
      <c r="CL23" s="527"/>
      <c r="CM23" s="527"/>
      <c r="CN23" s="527"/>
      <c r="CO23" s="527"/>
      <c r="CP23" s="527"/>
      <c r="CQ23" s="527"/>
      <c r="CR23" s="527"/>
      <c r="CS23" s="528"/>
      <c r="CT23" s="18"/>
    </row>
    <row r="24" spans="1:98" ht="8.25" customHeight="1" thickBot="1" x14ac:dyDescent="0.3">
      <c r="A24" s="6"/>
      <c r="B24" s="598" t="s">
        <v>52</v>
      </c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600"/>
      <c r="T24" s="481"/>
      <c r="U24" s="480"/>
      <c r="V24" s="480"/>
      <c r="W24" s="480"/>
      <c r="X24" s="480"/>
      <c r="Y24" s="202"/>
      <c r="Z24" s="46"/>
      <c r="AA24" s="470"/>
      <c r="AB24" s="307"/>
      <c r="AC24" s="307"/>
      <c r="AD24" s="307"/>
      <c r="AE24" s="308"/>
      <c r="AF24" s="306"/>
      <c r="AG24" s="307"/>
      <c r="AH24" s="307"/>
      <c r="AI24" s="307"/>
      <c r="AJ24" s="308"/>
      <c r="AK24" s="306"/>
      <c r="AL24" s="307"/>
      <c r="AM24" s="307"/>
      <c r="AN24" s="307"/>
      <c r="AO24" s="307"/>
      <c r="AP24" s="307"/>
      <c r="AQ24" s="307"/>
      <c r="AR24" s="307"/>
      <c r="AS24" s="307"/>
      <c r="AT24" s="308"/>
      <c r="AU24" s="306"/>
      <c r="AV24" s="307"/>
      <c r="AW24" s="307"/>
      <c r="AX24" s="307"/>
      <c r="AY24" s="307"/>
      <c r="AZ24" s="307"/>
      <c r="BA24" s="307"/>
      <c r="BB24" s="307"/>
      <c r="BC24" s="307"/>
      <c r="BD24" s="312"/>
      <c r="BE24" s="46"/>
      <c r="BF24" s="450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2"/>
      <c r="CC24" s="46"/>
      <c r="CD24" s="529"/>
      <c r="CE24" s="530"/>
      <c r="CF24" s="530"/>
      <c r="CG24" s="530"/>
      <c r="CH24" s="530"/>
      <c r="CI24" s="530"/>
      <c r="CJ24" s="530"/>
      <c r="CK24" s="530"/>
      <c r="CL24" s="530"/>
      <c r="CM24" s="530"/>
      <c r="CN24" s="530"/>
      <c r="CO24" s="530"/>
      <c r="CP24" s="530"/>
      <c r="CQ24" s="530"/>
      <c r="CR24" s="530"/>
      <c r="CS24" s="531"/>
      <c r="CT24" s="18"/>
    </row>
    <row r="25" spans="1:98" ht="8.25" customHeight="1" thickBot="1" x14ac:dyDescent="0.3">
      <c r="A25" s="18"/>
      <c r="B25" s="455" t="s">
        <v>3</v>
      </c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7"/>
      <c r="T25" s="481"/>
      <c r="U25" s="480"/>
      <c r="V25" s="480"/>
      <c r="W25" s="480"/>
      <c r="X25" s="480"/>
      <c r="Y25" s="202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9"/>
      <c r="CR25" s="18"/>
      <c r="CS25" s="18"/>
      <c r="CT25" s="18"/>
    </row>
    <row r="26" spans="1:98" ht="8.25" customHeight="1" x14ac:dyDescent="0.25">
      <c r="A26" s="20"/>
      <c r="B26" s="565" t="s">
        <v>39</v>
      </c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7"/>
      <c r="T26" s="481"/>
      <c r="U26" s="480"/>
      <c r="V26" s="480"/>
      <c r="W26" s="480"/>
      <c r="X26" s="480"/>
      <c r="Y26" s="202"/>
      <c r="Z26" s="46"/>
      <c r="AA26" s="322" t="s">
        <v>53</v>
      </c>
      <c r="AB26" s="46"/>
      <c r="AC26" s="460" t="s">
        <v>29</v>
      </c>
      <c r="AD26" s="461"/>
      <c r="AE26" s="302" t="s">
        <v>210</v>
      </c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3"/>
      <c r="AQ26" s="46"/>
      <c r="AR26" s="593" t="s">
        <v>32</v>
      </c>
      <c r="AS26" s="594"/>
      <c r="AT26" s="595" t="s">
        <v>162</v>
      </c>
      <c r="AU26" s="595"/>
      <c r="AV26" s="595"/>
      <c r="AW26" s="595"/>
      <c r="AX26" s="595"/>
      <c r="AY26" s="595"/>
      <c r="AZ26" s="595"/>
      <c r="BA26" s="595"/>
      <c r="BB26" s="595"/>
      <c r="BC26" s="595"/>
      <c r="BD26" s="595"/>
      <c r="BE26" s="595"/>
      <c r="BF26" s="595"/>
      <c r="BG26" s="595"/>
      <c r="BH26" s="595"/>
      <c r="BI26" s="595"/>
      <c r="BJ26" s="595"/>
      <c r="BK26" s="596"/>
      <c r="BL26" s="46"/>
      <c r="BM26" s="589" t="s">
        <v>158</v>
      </c>
      <c r="BN26" s="590"/>
      <c r="BO26" s="219" t="s">
        <v>159</v>
      </c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20"/>
      <c r="CB26" s="46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6"/>
      <c r="CR26" s="18"/>
      <c r="CS26" s="18"/>
      <c r="CT26" s="18"/>
    </row>
    <row r="27" spans="1:98" ht="8.25" customHeight="1" thickBot="1" x14ac:dyDescent="0.3">
      <c r="A27" s="20"/>
      <c r="B27" s="565" t="s">
        <v>45</v>
      </c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7"/>
      <c r="T27" s="481"/>
      <c r="U27" s="480"/>
      <c r="V27" s="480"/>
      <c r="W27" s="480"/>
      <c r="X27" s="480"/>
      <c r="Y27" s="202"/>
      <c r="Z27" s="46"/>
      <c r="AA27" s="322"/>
      <c r="AB27" s="46"/>
      <c r="AC27" s="230"/>
      <c r="AD27" s="205"/>
      <c r="AE27" s="205"/>
      <c r="AF27" s="205"/>
      <c r="AG27" s="205"/>
      <c r="AH27" s="205"/>
      <c r="AI27" s="205"/>
      <c r="AJ27" s="205"/>
      <c r="AK27" s="23"/>
      <c r="AL27" s="23"/>
      <c r="AM27" s="23"/>
      <c r="AN27" s="23"/>
      <c r="AO27" s="50"/>
      <c r="AP27" s="231"/>
      <c r="AQ27" s="46"/>
      <c r="AR27" s="251"/>
      <c r="AS27" s="597" t="s">
        <v>85</v>
      </c>
      <c r="AT27" s="597"/>
      <c r="AU27" s="597"/>
      <c r="AV27" s="597"/>
      <c r="AW27" s="558" t="s">
        <v>56</v>
      </c>
      <c r="AX27" s="559"/>
      <c r="AY27" s="261"/>
      <c r="AZ27" s="277" t="s">
        <v>177</v>
      </c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9"/>
      <c r="BL27" s="46"/>
      <c r="BM27" s="242"/>
      <c r="BN27" s="205"/>
      <c r="BO27" s="205"/>
      <c r="BP27" s="205"/>
      <c r="BQ27" s="205"/>
      <c r="BR27" s="205"/>
      <c r="BS27" s="205"/>
      <c r="BT27" s="205"/>
      <c r="BU27" s="23"/>
      <c r="BV27" s="23"/>
      <c r="BW27" s="23"/>
      <c r="BX27" s="23"/>
      <c r="BY27" s="50"/>
      <c r="BZ27" s="50"/>
      <c r="CA27" s="51"/>
      <c r="CB27" s="46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6"/>
      <c r="CR27" s="18"/>
      <c r="CS27" s="18"/>
      <c r="CT27" s="18"/>
    </row>
    <row r="28" spans="1:98" ht="8.25" customHeight="1" x14ac:dyDescent="0.25">
      <c r="A28" s="21"/>
      <c r="B28" s="565" t="s">
        <v>46</v>
      </c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7"/>
      <c r="T28" s="481"/>
      <c r="U28" s="480"/>
      <c r="V28" s="480"/>
      <c r="W28" s="480"/>
      <c r="X28" s="480"/>
      <c r="Y28" s="203"/>
      <c r="Z28" s="46"/>
      <c r="AA28" s="322"/>
      <c r="AB28" s="46"/>
      <c r="AC28" s="229"/>
      <c r="AD28" s="206"/>
      <c r="AE28" s="465" t="s">
        <v>164</v>
      </c>
      <c r="AF28" s="466"/>
      <c r="AG28" s="466"/>
      <c r="AH28" s="466"/>
      <c r="AI28" s="466"/>
      <c r="AJ28" s="467"/>
      <c r="AK28" s="46"/>
      <c r="AL28" s="462" t="s">
        <v>56</v>
      </c>
      <c r="AM28" s="463"/>
      <c r="AN28" s="463"/>
      <c r="AO28" s="464"/>
      <c r="AP28" s="231"/>
      <c r="AQ28" s="46"/>
      <c r="AR28" s="252"/>
      <c r="AS28" s="192"/>
      <c r="AT28" s="192"/>
      <c r="AU28" s="190"/>
      <c r="AV28" s="190"/>
      <c r="AW28" s="22"/>
      <c r="AX28" s="22"/>
      <c r="AY28" s="22"/>
      <c r="AZ28" s="277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9"/>
      <c r="BL28" s="46"/>
      <c r="BM28" s="191"/>
      <c r="BN28" s="206"/>
      <c r="BO28" s="188" t="s">
        <v>202</v>
      </c>
      <c r="BP28" s="189"/>
      <c r="BQ28" s="189"/>
      <c r="BR28" s="189"/>
      <c r="BS28" s="189"/>
      <c r="BT28" s="189"/>
      <c r="BU28" s="50"/>
      <c r="BV28" s="247"/>
      <c r="BW28" s="462" t="s">
        <v>56</v>
      </c>
      <c r="BX28" s="463"/>
      <c r="BY28" s="463"/>
      <c r="BZ28" s="464"/>
      <c r="CA28" s="51"/>
      <c r="CB28" s="46"/>
      <c r="CC28" s="409">
        <v>5</v>
      </c>
      <c r="CD28" s="410"/>
      <c r="CE28" s="411" t="s">
        <v>55</v>
      </c>
      <c r="CF28" s="412"/>
      <c r="CG28" s="412"/>
      <c r="CH28" s="412"/>
      <c r="CI28" s="412"/>
      <c r="CJ28" s="412"/>
      <c r="CK28" s="412"/>
      <c r="CL28" s="412"/>
      <c r="CM28" s="412"/>
      <c r="CN28" s="412"/>
      <c r="CO28" s="412"/>
      <c r="CP28" s="412"/>
      <c r="CQ28" s="412"/>
      <c r="CR28" s="412"/>
      <c r="CS28" s="413"/>
      <c r="CT28" s="18"/>
    </row>
    <row r="29" spans="1:98" ht="8.25" customHeight="1" x14ac:dyDescent="0.25">
      <c r="A29" s="21"/>
      <c r="B29" s="565" t="s">
        <v>48</v>
      </c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7"/>
      <c r="T29" s="481"/>
      <c r="U29" s="480"/>
      <c r="V29" s="480"/>
      <c r="W29" s="480"/>
      <c r="X29" s="480"/>
      <c r="Y29" s="202"/>
      <c r="Z29" s="46"/>
      <c r="AA29" s="322"/>
      <c r="AB29" s="46"/>
      <c r="AC29" s="229"/>
      <c r="AD29" s="207"/>
      <c r="AE29" s="570" t="s">
        <v>193</v>
      </c>
      <c r="AF29" s="571"/>
      <c r="AG29" s="571"/>
      <c r="AH29" s="571"/>
      <c r="AI29" s="571"/>
      <c r="AJ29" s="572"/>
      <c r="AK29" s="46"/>
      <c r="AL29" s="462" t="s">
        <v>56</v>
      </c>
      <c r="AM29" s="463"/>
      <c r="AN29" s="463"/>
      <c r="AO29" s="464"/>
      <c r="AP29" s="231"/>
      <c r="AQ29" s="46"/>
      <c r="AR29" s="253"/>
      <c r="AS29" s="581" t="s">
        <v>170</v>
      </c>
      <c r="AT29" s="581"/>
      <c r="AU29" s="581"/>
      <c r="AV29" s="581"/>
      <c r="AW29" s="582" t="s">
        <v>56</v>
      </c>
      <c r="AX29" s="583"/>
      <c r="AY29" s="210"/>
      <c r="AZ29" s="277" t="s">
        <v>175</v>
      </c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9"/>
      <c r="BL29" s="46"/>
      <c r="BM29" s="191"/>
      <c r="BN29" s="207"/>
      <c r="BO29" s="570" t="s">
        <v>160</v>
      </c>
      <c r="BP29" s="571"/>
      <c r="BQ29" s="571"/>
      <c r="BR29" s="571"/>
      <c r="BS29" s="571"/>
      <c r="BT29" s="571"/>
      <c r="BU29" s="50"/>
      <c r="BV29" s="247"/>
      <c r="BW29" s="462" t="s">
        <v>56</v>
      </c>
      <c r="BX29" s="463"/>
      <c r="BY29" s="463"/>
      <c r="BZ29" s="464"/>
      <c r="CA29" s="51"/>
      <c r="CB29" s="46"/>
      <c r="CC29" s="417">
        <v>1</v>
      </c>
      <c r="CD29" s="24"/>
      <c r="CE29" s="420" t="str">
        <f>IF(Interview!N12&lt;&gt;"-",Interview!C12,"-")</f>
        <v>-</v>
      </c>
      <c r="CF29" s="420"/>
      <c r="CG29" s="420"/>
      <c r="CH29" s="420"/>
      <c r="CI29" s="420"/>
      <c r="CJ29" s="25" t="str">
        <f>IF(Interview!N12&lt;&gt;"-",Interview!N12,"-")</f>
        <v>-</v>
      </c>
      <c r="CK29" s="435" t="str">
        <f>IF(Interview!BD5="","", Interview!BD5)</f>
        <v xml:space="preserve"> </v>
      </c>
      <c r="CL29" s="436"/>
      <c r="CM29" s="436"/>
      <c r="CN29" s="436"/>
      <c r="CO29" s="436"/>
      <c r="CP29" s="436"/>
      <c r="CQ29" s="436"/>
      <c r="CR29" s="436"/>
      <c r="CS29" s="437"/>
      <c r="CT29" s="18"/>
    </row>
    <row r="30" spans="1:98" ht="8.25" customHeight="1" x14ac:dyDescent="0.25">
      <c r="A30" s="21"/>
      <c r="B30" s="565" t="s">
        <v>173</v>
      </c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7"/>
      <c r="T30" s="481"/>
      <c r="U30" s="480"/>
      <c r="V30" s="480"/>
      <c r="W30" s="480"/>
      <c r="X30" s="480"/>
      <c r="Y30" s="202"/>
      <c r="Z30" s="46"/>
      <c r="AA30" s="322"/>
      <c r="AB30" s="46"/>
      <c r="AC30" s="229"/>
      <c r="AD30" s="208"/>
      <c r="AE30" s="570" t="s">
        <v>203</v>
      </c>
      <c r="AF30" s="571"/>
      <c r="AG30" s="571"/>
      <c r="AH30" s="571"/>
      <c r="AI30" s="571"/>
      <c r="AJ30" s="572"/>
      <c r="AK30" s="46"/>
      <c r="AL30" s="462" t="s">
        <v>56</v>
      </c>
      <c r="AM30" s="463"/>
      <c r="AN30" s="463"/>
      <c r="AO30" s="464"/>
      <c r="AP30" s="231"/>
      <c r="AQ30" s="46"/>
      <c r="AR30" s="319" t="s">
        <v>206</v>
      </c>
      <c r="AS30" s="320"/>
      <c r="AT30" s="320"/>
      <c r="AU30" s="320"/>
      <c r="AV30" s="321"/>
      <c r="AW30" s="584"/>
      <c r="AX30" s="585"/>
      <c r="AY30" s="211"/>
      <c r="AZ30" s="277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9"/>
      <c r="BL30" s="46"/>
      <c r="BM30" s="191"/>
      <c r="BN30" s="208"/>
      <c r="BO30" s="570" t="s">
        <v>149</v>
      </c>
      <c r="BP30" s="571"/>
      <c r="BQ30" s="571"/>
      <c r="BR30" s="571"/>
      <c r="BS30" s="571"/>
      <c r="BT30" s="571"/>
      <c r="BU30" s="50"/>
      <c r="BV30" s="247"/>
      <c r="BW30" s="462" t="s">
        <v>56</v>
      </c>
      <c r="BX30" s="463"/>
      <c r="BY30" s="463"/>
      <c r="BZ30" s="464"/>
      <c r="CA30" s="51"/>
      <c r="CB30" s="46"/>
      <c r="CC30" s="418"/>
      <c r="CD30" s="26"/>
      <c r="CE30" s="421" t="str">
        <f>IF(Interview!N14&lt;&gt;"-",Interview!C14,"-")</f>
        <v>-</v>
      </c>
      <c r="CF30" s="421"/>
      <c r="CG30" s="421"/>
      <c r="CH30" s="421"/>
      <c r="CI30" s="421"/>
      <c r="CJ30" s="27" t="str">
        <f>IF(Interview!N14&lt;&gt;"-",Interview!N14,"-")</f>
        <v>-</v>
      </c>
      <c r="CK30" s="438" t="str">
        <f>IF(Interview!BU5="","", Interview!BU5)</f>
        <v xml:space="preserve"> </v>
      </c>
      <c r="CL30" s="439"/>
      <c r="CM30" s="439"/>
      <c r="CN30" s="439"/>
      <c r="CO30" s="439"/>
      <c r="CP30" s="439"/>
      <c r="CQ30" s="439"/>
      <c r="CR30" s="439"/>
      <c r="CS30" s="440"/>
      <c r="CT30" s="18"/>
    </row>
    <row r="31" spans="1:98" ht="8.25" customHeight="1" x14ac:dyDescent="0.25">
      <c r="A31" s="21"/>
      <c r="B31" s="565" t="s">
        <v>144</v>
      </c>
      <c r="C31" s="566"/>
      <c r="D31" s="566"/>
      <c r="E31" s="566"/>
      <c r="F31" s="201" t="s">
        <v>150</v>
      </c>
      <c r="G31" s="201"/>
      <c r="H31" s="201"/>
      <c r="I31" s="209" t="s">
        <v>79</v>
      </c>
      <c r="J31" s="201"/>
      <c r="K31" s="201" t="s">
        <v>151</v>
      </c>
      <c r="L31" s="201"/>
      <c r="M31" s="201"/>
      <c r="N31" s="209" t="s">
        <v>79</v>
      </c>
      <c r="O31" s="201"/>
      <c r="P31" s="201"/>
      <c r="Q31" s="192"/>
      <c r="R31" s="192"/>
      <c r="S31" s="192"/>
      <c r="T31" s="481"/>
      <c r="U31" s="480"/>
      <c r="V31" s="480"/>
      <c r="W31" s="480"/>
      <c r="X31" s="480"/>
      <c r="Y31" s="202"/>
      <c r="Z31" s="46"/>
      <c r="AA31" s="322"/>
      <c r="AB31" s="46"/>
      <c r="AC31" s="229"/>
      <c r="AD31" s="208"/>
      <c r="AE31" s="554" t="s">
        <v>194</v>
      </c>
      <c r="AF31" s="555"/>
      <c r="AG31" s="555"/>
      <c r="AH31" s="555"/>
      <c r="AI31" s="555"/>
      <c r="AJ31" s="556"/>
      <c r="AK31" s="46"/>
      <c r="AL31" s="462" t="s">
        <v>56</v>
      </c>
      <c r="AM31" s="463"/>
      <c r="AN31" s="463"/>
      <c r="AO31" s="464"/>
      <c r="AP31" s="231"/>
      <c r="AQ31" s="46"/>
      <c r="AR31" s="253"/>
      <c r="AS31" s="581" t="s">
        <v>166</v>
      </c>
      <c r="AT31" s="581"/>
      <c r="AU31" s="581"/>
      <c r="AV31" s="586"/>
      <c r="AW31" s="587" t="s">
        <v>56</v>
      </c>
      <c r="AX31" s="588"/>
      <c r="AY31" s="210"/>
      <c r="AZ31" s="277" t="s">
        <v>176</v>
      </c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9"/>
      <c r="BL31" s="46"/>
      <c r="BM31" s="243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5"/>
      <c r="BZ31" s="244"/>
      <c r="CA31" s="246"/>
      <c r="CB31" s="46"/>
      <c r="CC31" s="419"/>
      <c r="CD31" s="28"/>
      <c r="CE31" s="422" t="str">
        <f>IF(Interview!N16&lt;&gt;"-",Interview!C16,"-")</f>
        <v>-</v>
      </c>
      <c r="CF31" s="422"/>
      <c r="CG31" s="422"/>
      <c r="CH31" s="422"/>
      <c r="CI31" s="422"/>
      <c r="CJ31" s="29" t="str">
        <f>IF(Interview!N16&lt;&gt;"-",Interview!N16,"-")</f>
        <v>-</v>
      </c>
      <c r="CK31" s="441" t="str">
        <f>IF(Interview!CK5="&gt; Select","", Interview!CK5)</f>
        <v/>
      </c>
      <c r="CL31" s="442"/>
      <c r="CM31" s="442"/>
      <c r="CN31" s="442"/>
      <c r="CO31" s="442"/>
      <c r="CP31" s="442"/>
      <c r="CQ31" s="442"/>
      <c r="CR31" s="442"/>
      <c r="CS31" s="443"/>
      <c r="CT31" s="18"/>
    </row>
    <row r="32" spans="1:98" ht="8.25" customHeight="1" thickBot="1" x14ac:dyDescent="0.3">
      <c r="A32" s="21"/>
      <c r="B32" s="565" t="s">
        <v>145</v>
      </c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7"/>
      <c r="T32" s="481"/>
      <c r="U32" s="480"/>
      <c r="V32" s="480"/>
      <c r="W32" s="480"/>
      <c r="X32" s="480"/>
      <c r="Y32" s="202"/>
      <c r="Z32" s="46"/>
      <c r="AA32" s="322"/>
      <c r="AB32" s="46"/>
      <c r="AC32" s="226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8"/>
      <c r="AQ32" s="46"/>
      <c r="AR32" s="254"/>
      <c r="AS32" s="212"/>
      <c r="AT32" s="212"/>
      <c r="AU32" s="213"/>
      <c r="AV32" s="213"/>
      <c r="AW32" s="214"/>
      <c r="AX32" s="214"/>
      <c r="AY32" s="214"/>
      <c r="AZ32" s="277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9"/>
      <c r="BL32" s="46"/>
      <c r="BM32" s="573" t="s">
        <v>200</v>
      </c>
      <c r="BN32" s="574"/>
      <c r="BO32" s="248" t="s">
        <v>163</v>
      </c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50"/>
      <c r="CB32" s="46"/>
      <c r="CC32" s="560">
        <v>2</v>
      </c>
      <c r="CD32" s="30"/>
      <c r="CE32" s="563" t="str">
        <f>IF(Interview!N41&lt;&gt;"-",Interview!C41,"-")</f>
        <v>-</v>
      </c>
      <c r="CF32" s="563"/>
      <c r="CG32" s="563"/>
      <c r="CH32" s="563"/>
      <c r="CI32" s="563"/>
      <c r="CJ32" s="31" t="str">
        <f>IF(Interview!C41&lt;&gt;"-",Interview!N41,"-")</f>
        <v>-</v>
      </c>
      <c r="CK32" s="444" t="str">
        <f>IF(Interview!BD34="","", Interview!BD34)</f>
        <v/>
      </c>
      <c r="CL32" s="445"/>
      <c r="CM32" s="445"/>
      <c r="CN32" s="445"/>
      <c r="CO32" s="445"/>
      <c r="CP32" s="445"/>
      <c r="CQ32" s="445"/>
      <c r="CR32" s="445"/>
      <c r="CS32" s="446"/>
      <c r="CT32" s="18"/>
    </row>
    <row r="33" spans="1:98" ht="8.25" customHeight="1" thickBot="1" x14ac:dyDescent="0.3">
      <c r="A33" s="21"/>
      <c r="B33" s="565" t="s">
        <v>155</v>
      </c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7"/>
      <c r="T33" s="481"/>
      <c r="U33" s="480"/>
      <c r="V33" s="480"/>
      <c r="W33" s="480"/>
      <c r="X33" s="480"/>
      <c r="Y33" s="202"/>
      <c r="Z33" s="46"/>
      <c r="AA33" s="322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255"/>
      <c r="AS33" s="316" t="s">
        <v>195</v>
      </c>
      <c r="AT33" s="316"/>
      <c r="AU33" s="316"/>
      <c r="AV33" s="316"/>
      <c r="AW33" s="317" t="s">
        <v>56</v>
      </c>
      <c r="AX33" s="318"/>
      <c r="AY33" s="215"/>
      <c r="AZ33" s="277" t="s">
        <v>209</v>
      </c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9"/>
      <c r="BL33" s="46"/>
      <c r="BM33" s="266" t="s">
        <v>174</v>
      </c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8"/>
      <c r="CB33" s="46"/>
      <c r="CC33" s="561"/>
      <c r="CD33" s="32"/>
      <c r="CE33" s="557" t="str">
        <f>IF(Interview!N43&lt;&gt;"-",Interview!C43,"-")</f>
        <v>-</v>
      </c>
      <c r="CF33" s="557"/>
      <c r="CG33" s="557"/>
      <c r="CH33" s="557"/>
      <c r="CI33" s="557"/>
      <c r="CJ33" s="33" t="str">
        <f>IF(Interview!C43&lt;&gt;"-",Interview!N43,"-")</f>
        <v>-</v>
      </c>
      <c r="CK33" s="351" t="str">
        <f>IF(Interview!BU34="","",Interview!BU34)</f>
        <v/>
      </c>
      <c r="CL33" s="352"/>
      <c r="CM33" s="352"/>
      <c r="CN33" s="352"/>
      <c r="CO33" s="352"/>
      <c r="CP33" s="352"/>
      <c r="CQ33" s="352"/>
      <c r="CR33" s="352"/>
      <c r="CS33" s="353"/>
      <c r="CT33" s="18"/>
    </row>
    <row r="34" spans="1:98" ht="8.25" customHeight="1" x14ac:dyDescent="0.25">
      <c r="A34" s="21"/>
      <c r="B34" s="565" t="s">
        <v>146</v>
      </c>
      <c r="C34" s="566"/>
      <c r="D34" s="566"/>
      <c r="E34" s="566"/>
      <c r="F34" s="566"/>
      <c r="G34" s="566"/>
      <c r="H34" s="566"/>
      <c r="I34" s="566"/>
      <c r="J34" s="566"/>
      <c r="K34" s="566"/>
      <c r="L34" s="566"/>
      <c r="M34" s="566"/>
      <c r="N34" s="566"/>
      <c r="O34" s="566"/>
      <c r="P34" s="566"/>
      <c r="Q34" s="566"/>
      <c r="R34" s="566"/>
      <c r="S34" s="567"/>
      <c r="T34" s="481"/>
      <c r="U34" s="480"/>
      <c r="V34" s="480"/>
      <c r="W34" s="480"/>
      <c r="X34" s="480"/>
      <c r="Y34" s="202"/>
      <c r="Z34" s="46"/>
      <c r="AA34" s="322"/>
      <c r="AB34" s="46"/>
      <c r="AC34" s="294" t="s">
        <v>30</v>
      </c>
      <c r="AD34" s="295"/>
      <c r="AE34" s="296" t="s">
        <v>211</v>
      </c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32"/>
      <c r="AQ34" s="46"/>
      <c r="AR34" s="256"/>
      <c r="AS34" s="216"/>
      <c r="AT34" s="216"/>
      <c r="AU34" s="217"/>
      <c r="AV34" s="217"/>
      <c r="AW34" s="218"/>
      <c r="AX34" s="218"/>
      <c r="AY34" s="218"/>
      <c r="AZ34" s="277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9"/>
      <c r="BL34" s="46"/>
      <c r="BM34" s="266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8"/>
      <c r="CB34" s="46"/>
      <c r="CC34" s="561"/>
      <c r="CD34" s="32"/>
      <c r="CE34" s="557" t="str">
        <f>IF(Interview!N45&lt;&gt;"-",Interview!C45,"-")</f>
        <v>-</v>
      </c>
      <c r="CF34" s="557"/>
      <c r="CG34" s="557"/>
      <c r="CH34" s="557"/>
      <c r="CI34" s="557"/>
      <c r="CJ34" s="33" t="str">
        <f>IF(Interview!C43&lt;&gt;"-",Interview!N43,"-")</f>
        <v>-</v>
      </c>
      <c r="CK34" s="354" t="str">
        <f>IF(Interview!CK34="&gt; Select","", Interview!CK34)</f>
        <v/>
      </c>
      <c r="CL34" s="355"/>
      <c r="CM34" s="355"/>
      <c r="CN34" s="355"/>
      <c r="CO34" s="355"/>
      <c r="CP34" s="355"/>
      <c r="CQ34" s="355"/>
      <c r="CR34" s="355"/>
      <c r="CS34" s="356"/>
      <c r="CT34" s="18"/>
    </row>
    <row r="35" spans="1:98" ht="8.25" customHeight="1" thickBot="1" x14ac:dyDescent="0.3">
      <c r="A35" s="21"/>
      <c r="B35" s="565" t="s">
        <v>147</v>
      </c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7"/>
      <c r="T35" s="481"/>
      <c r="U35" s="480"/>
      <c r="V35" s="480"/>
      <c r="W35" s="480"/>
      <c r="X35" s="480"/>
      <c r="Y35" s="202"/>
      <c r="Z35" s="46"/>
      <c r="AA35" s="322"/>
      <c r="AB35" s="46"/>
      <c r="AC35" s="233"/>
      <c r="AD35" s="4"/>
      <c r="AE35" s="4"/>
      <c r="AF35" s="4"/>
      <c r="AG35" s="4"/>
      <c r="AH35" s="4"/>
      <c r="AI35" s="301"/>
      <c r="AJ35" s="301"/>
      <c r="AK35" s="300" t="s">
        <v>57</v>
      </c>
      <c r="AL35" s="300"/>
      <c r="AM35" s="50"/>
      <c r="AN35" s="297" t="s">
        <v>58</v>
      </c>
      <c r="AO35" s="297"/>
      <c r="AP35" s="234"/>
      <c r="AQ35" s="46"/>
      <c r="AR35" s="257"/>
      <c r="AS35" s="258" t="s">
        <v>169</v>
      </c>
      <c r="AT35" s="258"/>
      <c r="AU35" s="258"/>
      <c r="AV35" s="258"/>
      <c r="AW35" s="568" t="s">
        <v>56</v>
      </c>
      <c r="AX35" s="569"/>
      <c r="AY35" s="259"/>
      <c r="AZ35" s="591" t="s">
        <v>168</v>
      </c>
      <c r="BA35" s="591"/>
      <c r="BB35" s="591"/>
      <c r="BC35" s="591"/>
      <c r="BD35" s="592"/>
      <c r="BE35" s="280"/>
      <c r="BF35" s="281"/>
      <c r="BG35" s="281"/>
      <c r="BH35" s="281"/>
      <c r="BI35" s="281"/>
      <c r="BJ35" s="282"/>
      <c r="BK35" s="260"/>
      <c r="BL35" s="46"/>
      <c r="BM35" s="269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1"/>
      <c r="CB35" s="46"/>
      <c r="CC35" s="562"/>
      <c r="CD35" s="35"/>
      <c r="CE35" s="564" t="str">
        <f>IF(Interview!N47&lt;&gt;"-",Interview!C47,"-")</f>
        <v>-</v>
      </c>
      <c r="CF35" s="564"/>
      <c r="CG35" s="564"/>
      <c r="CH35" s="564"/>
      <c r="CI35" s="564"/>
      <c r="CJ35" s="36" t="str">
        <f>IF(Interview!C47&lt;&gt;"-",Interview!N47,"-")</f>
        <v>-</v>
      </c>
      <c r="CK35" s="432" t="str">
        <f>IF(Interview!CA36&lt;&gt;"&gt; Select",Interview!CA36,"")</f>
        <v/>
      </c>
      <c r="CL35" s="433"/>
      <c r="CM35" s="433"/>
      <c r="CN35" s="433"/>
      <c r="CO35" s="433"/>
      <c r="CP35" s="433"/>
      <c r="CQ35" s="433"/>
      <c r="CR35" s="433"/>
      <c r="CS35" s="434"/>
      <c r="CT35" s="18"/>
    </row>
    <row r="36" spans="1:98" ht="8.25" customHeight="1" thickBot="1" x14ac:dyDescent="0.3">
      <c r="A36" s="21"/>
      <c r="B36" s="565" t="s">
        <v>148</v>
      </c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7"/>
      <c r="T36" s="481"/>
      <c r="U36" s="480"/>
      <c r="V36" s="480"/>
      <c r="W36" s="480"/>
      <c r="X36" s="480"/>
      <c r="Y36" s="202"/>
      <c r="Z36" s="46"/>
      <c r="AA36" s="322"/>
      <c r="AB36" s="46"/>
      <c r="AC36" s="233"/>
      <c r="AD36" s="222"/>
      <c r="AE36" s="190" t="s">
        <v>196</v>
      </c>
      <c r="AF36" s="190"/>
      <c r="AG36" s="190"/>
      <c r="AH36" s="190"/>
      <c r="AI36" s="292" t="s">
        <v>56</v>
      </c>
      <c r="AJ36" s="293"/>
      <c r="AK36" s="298"/>
      <c r="AL36" s="298"/>
      <c r="AM36" s="223" t="s">
        <v>59</v>
      </c>
      <c r="AN36" s="298"/>
      <c r="AO36" s="299"/>
      <c r="AP36" s="234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J36" s="46"/>
      <c r="BK36" s="46"/>
      <c r="BL36" s="46"/>
      <c r="BM36" s="290" t="s">
        <v>201</v>
      </c>
      <c r="BN36" s="291"/>
      <c r="BO36" s="248" t="s">
        <v>60</v>
      </c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9"/>
      <c r="CB36" s="46"/>
      <c r="CC36" s="405">
        <v>3</v>
      </c>
      <c r="CD36" s="37"/>
      <c r="CE36" s="408" t="str">
        <f>IF(Interview!N62&lt;&gt;"-",Interview!C62,"-")</f>
        <v>-</v>
      </c>
      <c r="CF36" s="408"/>
      <c r="CG36" s="408"/>
      <c r="CH36" s="408"/>
      <c r="CI36" s="408"/>
      <c r="CJ36" s="38" t="str">
        <f>IF(Interview!C62&lt;&gt;"-",Interview!N62,"-")</f>
        <v>-</v>
      </c>
      <c r="CK36" s="545" t="str">
        <f>IF(Interview!BD55="","", Interview!BD55)</f>
        <v/>
      </c>
      <c r="CL36" s="546"/>
      <c r="CM36" s="546"/>
      <c r="CN36" s="546"/>
      <c r="CO36" s="546"/>
      <c r="CP36" s="546"/>
      <c r="CQ36" s="546"/>
      <c r="CR36" s="546"/>
      <c r="CS36" s="547"/>
      <c r="CT36" s="18"/>
    </row>
    <row r="37" spans="1:98" ht="8.25" customHeight="1" x14ac:dyDescent="0.25">
      <c r="A37" s="21"/>
      <c r="B37" s="565" t="s">
        <v>149</v>
      </c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7"/>
      <c r="T37" s="481"/>
      <c r="U37" s="480"/>
      <c r="V37" s="480"/>
      <c r="W37" s="480"/>
      <c r="X37" s="480"/>
      <c r="Y37" s="202"/>
      <c r="Z37" s="46"/>
      <c r="AA37" s="322"/>
      <c r="AB37" s="46"/>
      <c r="AC37" s="233"/>
      <c r="AD37" s="224"/>
      <c r="AE37" s="190" t="s">
        <v>197</v>
      </c>
      <c r="AF37" s="190"/>
      <c r="AG37" s="190"/>
      <c r="AH37" s="190"/>
      <c r="AI37" s="292" t="s">
        <v>56</v>
      </c>
      <c r="AJ37" s="293"/>
      <c r="AK37" s="298"/>
      <c r="AL37" s="298"/>
      <c r="AM37" s="223" t="s">
        <v>59</v>
      </c>
      <c r="AN37" s="298"/>
      <c r="AO37" s="299"/>
      <c r="AP37" s="234"/>
      <c r="AQ37" s="46"/>
      <c r="AR37" s="304" t="s">
        <v>34</v>
      </c>
      <c r="AS37" s="305"/>
      <c r="AT37" s="283" t="s">
        <v>199</v>
      </c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4"/>
      <c r="BL37" s="46"/>
      <c r="BM37" s="272" t="s">
        <v>213</v>
      </c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73"/>
      <c r="CB37" s="46"/>
      <c r="CC37" s="406"/>
      <c r="CD37" s="39"/>
      <c r="CE37" s="431" t="str">
        <f>IF(Interview!N64&lt;&gt;"-",Interview!C64,"-")</f>
        <v>-</v>
      </c>
      <c r="CF37" s="431"/>
      <c r="CG37" s="431"/>
      <c r="CH37" s="431"/>
      <c r="CI37" s="431"/>
      <c r="CJ37" s="40" t="str">
        <f>IF(Interview!C64&lt;&gt;"-",Interview!N64,"-")</f>
        <v>-</v>
      </c>
      <c r="CK37" s="548" t="str">
        <f>IF(Interview!BU55="","",Interview!BU55)</f>
        <v/>
      </c>
      <c r="CL37" s="549"/>
      <c r="CM37" s="549"/>
      <c r="CN37" s="549"/>
      <c r="CO37" s="549"/>
      <c r="CP37" s="549"/>
      <c r="CQ37" s="549"/>
      <c r="CR37" s="549"/>
      <c r="CS37" s="550"/>
      <c r="CT37" s="18"/>
    </row>
    <row r="38" spans="1:98" ht="8.25" customHeight="1" x14ac:dyDescent="0.25">
      <c r="A38" s="21"/>
      <c r="B38" s="238" t="s">
        <v>204</v>
      </c>
      <c r="C38" s="239"/>
      <c r="D38" s="239"/>
      <c r="E38" s="239"/>
      <c r="F38" s="239"/>
      <c r="G38" s="239"/>
      <c r="H38" s="239"/>
      <c r="I38" s="239"/>
      <c r="J38" s="264" t="s">
        <v>207</v>
      </c>
      <c r="K38" s="264"/>
      <c r="L38" s="264"/>
      <c r="M38" s="264"/>
      <c r="N38" s="264"/>
      <c r="O38" s="264"/>
      <c r="P38" s="264"/>
      <c r="Q38" s="264"/>
      <c r="R38" s="264"/>
      <c r="S38" s="265"/>
      <c r="T38" s="468"/>
      <c r="U38" s="469"/>
      <c r="V38" s="469"/>
      <c r="W38" s="469"/>
      <c r="X38" s="469"/>
      <c r="Y38" s="202"/>
      <c r="Z38" s="46"/>
      <c r="AA38" s="322"/>
      <c r="AB38" s="46"/>
      <c r="AC38" s="233"/>
      <c r="AD38" s="225"/>
      <c r="AE38" s="190" t="s">
        <v>198</v>
      </c>
      <c r="AF38" s="190"/>
      <c r="AG38" s="190"/>
      <c r="AH38" s="190"/>
      <c r="AI38" s="292" t="s">
        <v>56</v>
      </c>
      <c r="AJ38" s="293"/>
      <c r="AK38" s="298"/>
      <c r="AL38" s="298"/>
      <c r="AM38" s="223" t="s">
        <v>59</v>
      </c>
      <c r="AN38" s="298"/>
      <c r="AO38" s="299"/>
      <c r="AP38" s="234"/>
      <c r="AQ38" s="46"/>
      <c r="AR38" s="285" t="s">
        <v>212</v>
      </c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86"/>
      <c r="BL38" s="46"/>
      <c r="BM38" s="272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73"/>
      <c r="CB38" s="46"/>
      <c r="CC38" s="406"/>
      <c r="CD38" s="39"/>
      <c r="CE38" s="431" t="str">
        <f>IF(Interview!N66&lt;&gt;"-",Interview!C66,"-")</f>
        <v>-</v>
      </c>
      <c r="CF38" s="431"/>
      <c r="CG38" s="431"/>
      <c r="CH38" s="431"/>
      <c r="CI38" s="431"/>
      <c r="CJ38" s="40" t="str">
        <f>IF(Interview!C66&lt;&gt;"-",Interview!N66,"-")</f>
        <v>-</v>
      </c>
      <c r="CK38" s="551" t="str">
        <f>IF(Interview!CK55="&gt; Select","", Interview!CK55)</f>
        <v/>
      </c>
      <c r="CL38" s="552"/>
      <c r="CM38" s="552"/>
      <c r="CN38" s="552"/>
      <c r="CO38" s="552"/>
      <c r="CP38" s="552"/>
      <c r="CQ38" s="552"/>
      <c r="CR38" s="552"/>
      <c r="CS38" s="553"/>
      <c r="CT38" s="18"/>
    </row>
    <row r="39" spans="1:98" ht="8.25" customHeight="1" thickBot="1" x14ac:dyDescent="0.3">
      <c r="A39" s="21"/>
      <c r="B39" s="240" t="s">
        <v>172</v>
      </c>
      <c r="C39" s="241"/>
      <c r="D39" s="241"/>
      <c r="E39" s="262" t="s">
        <v>133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3"/>
      <c r="T39" s="458"/>
      <c r="U39" s="459"/>
      <c r="V39" s="459"/>
      <c r="W39" s="459"/>
      <c r="X39" s="459"/>
      <c r="Y39" s="204"/>
      <c r="Z39" s="46"/>
      <c r="AA39" s="322"/>
      <c r="AB39" s="50"/>
      <c r="AC39" s="235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7"/>
      <c r="AQ39" s="46"/>
      <c r="AR39" s="287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9"/>
      <c r="BL39" s="46"/>
      <c r="BM39" s="274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6"/>
      <c r="CB39" s="46"/>
      <c r="CC39" s="407"/>
      <c r="CD39" s="148"/>
      <c r="CE39" s="404" t="str">
        <f>IF(Interview!N68&lt;&gt;"-",Interview!C68,"-")</f>
        <v>-</v>
      </c>
      <c r="CF39" s="404"/>
      <c r="CG39" s="404"/>
      <c r="CH39" s="404"/>
      <c r="CI39" s="404"/>
      <c r="CJ39" s="149" t="str">
        <f>IF(Interview!C68&lt;&gt;"-",Interview!N68,"-")</f>
        <v>-</v>
      </c>
      <c r="CK39" s="432" t="str">
        <f>IF(Interview!CA57&lt;&gt;"&gt; Select",Interview!CA57,"")</f>
        <v/>
      </c>
      <c r="CL39" s="433"/>
      <c r="CM39" s="433"/>
      <c r="CN39" s="433"/>
      <c r="CO39" s="433"/>
      <c r="CP39" s="433"/>
      <c r="CQ39" s="433"/>
      <c r="CR39" s="433"/>
      <c r="CS39" s="434"/>
      <c r="CT39" s="18"/>
    </row>
    <row r="40" spans="1:98" ht="6.75" customHeight="1" x14ac:dyDescent="0.25">
      <c r="A40" s="2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22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50"/>
      <c r="AN40" s="22"/>
      <c r="AO40" s="50"/>
      <c r="AP40" s="50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34"/>
      <c r="CR40" s="18"/>
      <c r="CS40" s="18"/>
      <c r="CT40" s="18"/>
    </row>
    <row r="41" spans="1:98" ht="8.25" customHeight="1" x14ac:dyDescent="0.25">
      <c r="A41" s="21"/>
      <c r="B41" s="425">
        <v>4</v>
      </c>
      <c r="C41" s="425"/>
      <c r="D41" s="426" t="s">
        <v>61</v>
      </c>
      <c r="E41" s="426"/>
      <c r="F41" s="426"/>
      <c r="G41" s="426"/>
      <c r="H41" s="426"/>
      <c r="I41" s="426"/>
      <c r="J41" s="414" t="s">
        <v>128</v>
      </c>
      <c r="K41" s="414"/>
      <c r="L41" s="150" t="s">
        <v>136</v>
      </c>
      <c r="M41" s="151"/>
      <c r="N41" s="144"/>
      <c r="O41" s="144"/>
      <c r="P41" s="144"/>
      <c r="Q41" s="144"/>
      <c r="R41" s="144"/>
      <c r="S41" s="144"/>
      <c r="T41" s="145"/>
      <c r="U41" s="145"/>
      <c r="V41" s="146"/>
      <c r="W41" s="146"/>
      <c r="X41" s="146"/>
      <c r="Y41" s="152"/>
      <c r="Z41" s="145"/>
      <c r="AA41" s="145"/>
      <c r="AB41" s="145"/>
      <c r="AC41" s="145"/>
      <c r="AD41" s="145"/>
      <c r="AE41" s="145"/>
      <c r="AF41" s="154"/>
      <c r="AG41" s="154"/>
      <c r="AH41" s="154" t="s">
        <v>128</v>
      </c>
      <c r="AI41" s="153" t="s">
        <v>135</v>
      </c>
      <c r="AJ41" s="145"/>
      <c r="AK41" s="41"/>
      <c r="AL41" s="41"/>
      <c r="AM41" s="154"/>
      <c r="AN41" s="153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147"/>
      <c r="CR41" s="41"/>
      <c r="CS41" s="41"/>
      <c r="CT41" s="18"/>
    </row>
    <row r="42" spans="1:98" ht="6.75" customHeight="1" x14ac:dyDescent="0.25">
      <c r="A42" s="21"/>
      <c r="B42" s="427"/>
      <c r="C42" s="362" t="s">
        <v>0</v>
      </c>
      <c r="D42" s="363"/>
      <c r="E42" s="363"/>
      <c r="F42" s="363"/>
      <c r="G42" s="362" t="s">
        <v>62</v>
      </c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4"/>
      <c r="T42" s="362" t="s">
        <v>63</v>
      </c>
      <c r="U42" s="363"/>
      <c r="V42" s="363"/>
      <c r="W42" s="363"/>
      <c r="X42" s="363"/>
      <c r="Y42" s="363"/>
      <c r="Z42" s="363"/>
      <c r="AA42" s="363"/>
      <c r="AB42" s="363"/>
      <c r="AC42" s="364"/>
      <c r="AD42" s="362" t="s">
        <v>64</v>
      </c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363"/>
      <c r="AQ42" s="363"/>
      <c r="AR42" s="363"/>
      <c r="AS42" s="363"/>
      <c r="AT42" s="363"/>
      <c r="AU42" s="363"/>
      <c r="AV42" s="363"/>
      <c r="AW42" s="364"/>
      <c r="AX42" s="362" t="s">
        <v>65</v>
      </c>
      <c r="AY42" s="363"/>
      <c r="AZ42" s="363"/>
      <c r="BA42" s="363"/>
      <c r="BB42" s="364"/>
      <c r="BC42" s="362" t="s">
        <v>152</v>
      </c>
      <c r="BD42" s="363"/>
      <c r="BE42" s="363"/>
      <c r="BF42" s="363"/>
      <c r="BG42" s="363"/>
      <c r="BH42" s="363"/>
      <c r="BI42" s="363"/>
      <c r="BJ42" s="363"/>
      <c r="BK42" s="363"/>
      <c r="BL42" s="363"/>
      <c r="BM42" s="364"/>
      <c r="BN42" s="362" t="s">
        <v>66</v>
      </c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4"/>
      <c r="CA42" s="362" t="s">
        <v>67</v>
      </c>
      <c r="CB42" s="363"/>
      <c r="CC42" s="363"/>
      <c r="CD42" s="363"/>
      <c r="CE42" s="363"/>
      <c r="CF42" s="363"/>
      <c r="CG42" s="364"/>
      <c r="CH42" s="362" t="s">
        <v>68</v>
      </c>
      <c r="CI42" s="363"/>
      <c r="CJ42" s="363"/>
      <c r="CK42" s="363"/>
      <c r="CL42" s="363"/>
      <c r="CM42" s="363"/>
      <c r="CN42" s="364"/>
      <c r="CO42" s="399" t="s">
        <v>69</v>
      </c>
      <c r="CP42" s="400"/>
      <c r="CQ42" s="400"/>
      <c r="CR42" s="400"/>
      <c r="CS42" s="400"/>
      <c r="CT42" s="18"/>
    </row>
    <row r="43" spans="1:98" ht="6.75" customHeight="1" x14ac:dyDescent="0.25">
      <c r="A43" s="21"/>
      <c r="B43" s="428"/>
      <c r="C43" s="365"/>
      <c r="D43" s="366"/>
      <c r="E43" s="366"/>
      <c r="F43" s="366"/>
      <c r="G43" s="365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7"/>
      <c r="T43" s="365"/>
      <c r="U43" s="366"/>
      <c r="V43" s="366"/>
      <c r="W43" s="366"/>
      <c r="X43" s="366"/>
      <c r="Y43" s="366"/>
      <c r="Z43" s="366"/>
      <c r="AA43" s="366"/>
      <c r="AB43" s="366"/>
      <c r="AC43" s="367"/>
      <c r="AD43" s="365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7"/>
      <c r="AX43" s="365"/>
      <c r="AY43" s="366"/>
      <c r="AZ43" s="366"/>
      <c r="BA43" s="366"/>
      <c r="BB43" s="367"/>
      <c r="BC43" s="365"/>
      <c r="BD43" s="366"/>
      <c r="BE43" s="366"/>
      <c r="BF43" s="366"/>
      <c r="BG43" s="366"/>
      <c r="BH43" s="366"/>
      <c r="BI43" s="366"/>
      <c r="BJ43" s="366"/>
      <c r="BK43" s="366"/>
      <c r="BL43" s="366"/>
      <c r="BM43" s="367"/>
      <c r="BN43" s="365"/>
      <c r="BO43" s="366"/>
      <c r="BP43" s="366"/>
      <c r="BQ43" s="366"/>
      <c r="BR43" s="366"/>
      <c r="BS43" s="366"/>
      <c r="BT43" s="366"/>
      <c r="BU43" s="366"/>
      <c r="BV43" s="366"/>
      <c r="BW43" s="366"/>
      <c r="BX43" s="366"/>
      <c r="BY43" s="366"/>
      <c r="BZ43" s="367"/>
      <c r="CA43" s="365"/>
      <c r="CB43" s="366"/>
      <c r="CC43" s="366"/>
      <c r="CD43" s="366"/>
      <c r="CE43" s="366"/>
      <c r="CF43" s="366"/>
      <c r="CG43" s="367"/>
      <c r="CH43" s="365"/>
      <c r="CI43" s="366"/>
      <c r="CJ43" s="366"/>
      <c r="CK43" s="366"/>
      <c r="CL43" s="366"/>
      <c r="CM43" s="366"/>
      <c r="CN43" s="367"/>
      <c r="CO43" s="401"/>
      <c r="CP43" s="402"/>
      <c r="CQ43" s="402"/>
      <c r="CR43" s="402"/>
      <c r="CS43" s="402"/>
      <c r="CT43" s="18"/>
    </row>
    <row r="44" spans="1:98" ht="8.25" customHeight="1" x14ac:dyDescent="0.25">
      <c r="A44" s="21"/>
      <c r="B44" s="429"/>
      <c r="C44" s="365"/>
      <c r="D44" s="366"/>
      <c r="E44" s="366"/>
      <c r="F44" s="366"/>
      <c r="G44" s="415" t="s">
        <v>70</v>
      </c>
      <c r="H44" s="415"/>
      <c r="I44" s="415"/>
      <c r="J44" s="415"/>
      <c r="K44" s="415"/>
      <c r="L44" s="415"/>
      <c r="M44" s="415"/>
      <c r="N44" s="415"/>
      <c r="O44" s="415" t="s">
        <v>71</v>
      </c>
      <c r="P44" s="415"/>
      <c r="Q44" s="415"/>
      <c r="R44" s="415"/>
      <c r="S44" s="415"/>
      <c r="T44" s="359" t="s">
        <v>54</v>
      </c>
      <c r="U44" s="360"/>
      <c r="V44" s="360"/>
      <c r="W44" s="360"/>
      <c r="X44" s="361"/>
      <c r="Y44" s="359" t="s">
        <v>57</v>
      </c>
      <c r="Z44" s="360"/>
      <c r="AA44" s="42" t="s">
        <v>59</v>
      </c>
      <c r="AB44" s="360" t="s">
        <v>58</v>
      </c>
      <c r="AC44" s="361"/>
      <c r="AD44" s="359" t="s">
        <v>18</v>
      </c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  <c r="AQ44" s="360"/>
      <c r="AR44" s="360"/>
      <c r="AS44" s="360"/>
      <c r="AT44" s="360"/>
      <c r="AU44" s="360"/>
      <c r="AV44" s="360"/>
      <c r="AW44" s="361"/>
      <c r="AX44" s="359"/>
      <c r="AY44" s="360"/>
      <c r="AZ44" s="360"/>
      <c r="BA44" s="360"/>
      <c r="BB44" s="361"/>
      <c r="BC44" s="359" t="s">
        <v>18</v>
      </c>
      <c r="BD44" s="360"/>
      <c r="BE44" s="360"/>
      <c r="BF44" s="360"/>
      <c r="BG44" s="360"/>
      <c r="BH44" s="360"/>
      <c r="BI44" s="360"/>
      <c r="BJ44" s="360"/>
      <c r="BK44" s="360"/>
      <c r="BL44" s="360"/>
      <c r="BM44" s="361"/>
      <c r="BN44" s="359" t="s">
        <v>72</v>
      </c>
      <c r="BO44" s="360"/>
      <c r="BP44" s="360"/>
      <c r="BQ44" s="360"/>
      <c r="BR44" s="360"/>
      <c r="BS44" s="360"/>
      <c r="BT44" s="360"/>
      <c r="BU44" s="360"/>
      <c r="BV44" s="360"/>
      <c r="BW44" s="360"/>
      <c r="BX44" s="360"/>
      <c r="BY44" s="360"/>
      <c r="BZ44" s="361"/>
      <c r="CA44" s="359" t="s">
        <v>73</v>
      </c>
      <c r="CB44" s="360"/>
      <c r="CC44" s="360"/>
      <c r="CD44" s="360"/>
      <c r="CE44" s="360"/>
      <c r="CF44" s="360"/>
      <c r="CG44" s="360"/>
      <c r="CH44" s="360"/>
      <c r="CI44" s="360"/>
      <c r="CJ44" s="360"/>
      <c r="CK44" s="360"/>
      <c r="CL44" s="360"/>
      <c r="CM44" s="360"/>
      <c r="CN44" s="361"/>
      <c r="CO44" s="359" t="s">
        <v>74</v>
      </c>
      <c r="CP44" s="360"/>
      <c r="CQ44" s="360"/>
      <c r="CR44" s="360"/>
      <c r="CS44" s="360"/>
      <c r="CT44" s="18"/>
    </row>
    <row r="45" spans="1:98" ht="7.5" customHeight="1" x14ac:dyDescent="0.25">
      <c r="A45" s="21"/>
      <c r="B45" s="339">
        <v>1</v>
      </c>
      <c r="C45" s="575" t="s">
        <v>154</v>
      </c>
      <c r="D45" s="576"/>
      <c r="E45" s="576"/>
      <c r="F45" s="577"/>
      <c r="G45" s="416" t="s">
        <v>75</v>
      </c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386" t="s">
        <v>80</v>
      </c>
      <c r="U45" s="387"/>
      <c r="V45" s="387"/>
      <c r="W45" s="387"/>
      <c r="X45" s="387"/>
      <c r="Y45" s="387"/>
      <c r="Z45" s="387"/>
      <c r="AA45" s="387"/>
      <c r="AB45" s="387"/>
      <c r="AC45" s="342"/>
      <c r="AD45" s="349" t="s">
        <v>141</v>
      </c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49"/>
      <c r="AT45" s="349"/>
      <c r="AU45" s="349"/>
      <c r="AV45" s="349"/>
      <c r="AW45" s="349"/>
      <c r="AX45" s="350">
        <v>9200</v>
      </c>
      <c r="AY45" s="350"/>
      <c r="AZ45" s="350"/>
      <c r="BA45" s="350"/>
      <c r="BB45" s="350"/>
      <c r="BC45" s="386" t="s">
        <v>153</v>
      </c>
      <c r="BD45" s="387"/>
      <c r="BE45" s="387"/>
      <c r="BF45" s="387"/>
      <c r="BG45" s="387"/>
      <c r="BH45" s="387"/>
      <c r="BI45" s="387"/>
      <c r="BJ45" s="387"/>
      <c r="BK45" s="387"/>
      <c r="BL45" s="387"/>
      <c r="BM45" s="342"/>
      <c r="BN45" s="378" t="s">
        <v>132</v>
      </c>
      <c r="BO45" s="379"/>
      <c r="BP45" s="379"/>
      <c r="BQ45" s="379"/>
      <c r="BR45" s="379"/>
      <c r="BS45" s="379"/>
      <c r="BT45" s="379"/>
      <c r="BU45" s="379"/>
      <c r="BV45" s="379"/>
      <c r="BW45" s="379"/>
      <c r="BX45" s="379"/>
      <c r="BY45" s="379"/>
      <c r="BZ45" s="380"/>
      <c r="CA45" s="373">
        <v>42170</v>
      </c>
      <c r="CB45" s="374"/>
      <c r="CC45" s="374"/>
      <c r="CD45" s="374"/>
      <c r="CE45" s="374"/>
      <c r="CF45" s="374"/>
      <c r="CG45" s="403"/>
      <c r="CH45" s="373">
        <v>42302</v>
      </c>
      <c r="CI45" s="374"/>
      <c r="CJ45" s="374"/>
      <c r="CK45" s="374"/>
      <c r="CL45" s="374"/>
      <c r="CM45" s="374"/>
      <c r="CN45" s="374"/>
      <c r="CO45" s="423">
        <f>IF(CH45&lt;&gt;"",(CH45-CA45)/30,"")</f>
        <v>4.4000000000000004</v>
      </c>
      <c r="CP45" s="424"/>
      <c r="CQ45" s="424"/>
      <c r="CR45" s="430">
        <f ca="1">IF(CH45&lt;&gt;"",(TODAY()-CH45)/30,"")</f>
        <v>2.8666666666666667</v>
      </c>
      <c r="CS45" s="430"/>
      <c r="CT45" s="18"/>
    </row>
    <row r="46" spans="1:98" ht="7.5" customHeight="1" x14ac:dyDescent="0.25">
      <c r="A46" s="21"/>
      <c r="B46" s="339"/>
      <c r="C46" s="344"/>
      <c r="D46" s="345"/>
      <c r="E46" s="345"/>
      <c r="F46" s="346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4"/>
      <c r="U46" s="345"/>
      <c r="V46" s="345"/>
      <c r="W46" s="345"/>
      <c r="X46" s="345"/>
      <c r="Y46" s="345"/>
      <c r="Z46" s="345"/>
      <c r="AA46" s="345"/>
      <c r="AB46" s="345"/>
      <c r="AC46" s="346"/>
      <c r="AD46" s="347"/>
      <c r="AE46" s="347"/>
      <c r="AF46" s="347"/>
      <c r="AG46" s="347"/>
      <c r="AH46" s="347"/>
      <c r="AI46" s="347"/>
      <c r="AJ46" s="347"/>
      <c r="AK46" s="347"/>
      <c r="AL46" s="347"/>
      <c r="AM46" s="347"/>
      <c r="AN46" s="347"/>
      <c r="AO46" s="347"/>
      <c r="AP46" s="347"/>
      <c r="AQ46" s="347"/>
      <c r="AR46" s="347"/>
      <c r="AS46" s="347"/>
      <c r="AT46" s="347"/>
      <c r="AU46" s="347"/>
      <c r="AV46" s="347"/>
      <c r="AW46" s="347"/>
      <c r="AX46" s="348"/>
      <c r="AY46" s="348"/>
      <c r="AZ46" s="348"/>
      <c r="BA46" s="348"/>
      <c r="BB46" s="348"/>
      <c r="BC46" s="344"/>
      <c r="BD46" s="345"/>
      <c r="BE46" s="345"/>
      <c r="BF46" s="345"/>
      <c r="BG46" s="345"/>
      <c r="BH46" s="345"/>
      <c r="BI46" s="345"/>
      <c r="BJ46" s="345"/>
      <c r="BK46" s="345"/>
      <c r="BL46" s="345"/>
      <c r="BM46" s="346"/>
      <c r="BN46" s="375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7"/>
      <c r="CA46" s="368"/>
      <c r="CB46" s="369"/>
      <c r="CC46" s="369"/>
      <c r="CD46" s="369"/>
      <c r="CE46" s="369"/>
      <c r="CF46" s="369"/>
      <c r="CG46" s="370"/>
      <c r="CH46" s="368"/>
      <c r="CI46" s="369"/>
      <c r="CJ46" s="369"/>
      <c r="CK46" s="369"/>
      <c r="CL46" s="369"/>
      <c r="CM46" s="369"/>
      <c r="CN46" s="369"/>
      <c r="CO46" s="371"/>
      <c r="CP46" s="372"/>
      <c r="CQ46" s="372"/>
      <c r="CR46" s="358" t="str">
        <f>IF(CA45&lt;&gt;"",IF($BA$7&lt;&gt;"",ROUNDDOWN(((CA45-$BA$7)/365.25),0), ""),"")</f>
        <v/>
      </c>
      <c r="CS46" s="358"/>
      <c r="CT46" s="18"/>
    </row>
    <row r="47" spans="1:98" ht="8.25" customHeight="1" x14ac:dyDescent="0.25">
      <c r="A47" s="21"/>
      <c r="B47" s="339"/>
      <c r="C47" s="578"/>
      <c r="D47" s="579"/>
      <c r="E47" s="579"/>
      <c r="F47" s="580"/>
      <c r="G47" s="186" t="s">
        <v>133</v>
      </c>
      <c r="H47" s="330" t="s">
        <v>22</v>
      </c>
      <c r="I47" s="331"/>
      <c r="J47" s="331"/>
      <c r="K47" s="331"/>
      <c r="L47" s="331"/>
      <c r="M47" s="331"/>
      <c r="N47" s="332"/>
      <c r="O47" s="157" t="s">
        <v>133</v>
      </c>
      <c r="P47" s="326">
        <v>2007</v>
      </c>
      <c r="Q47" s="327"/>
      <c r="R47" s="327"/>
      <c r="S47" s="327"/>
      <c r="T47" s="156" t="s">
        <v>133</v>
      </c>
      <c r="U47" s="323" t="s">
        <v>54</v>
      </c>
      <c r="V47" s="324"/>
      <c r="W47" s="324"/>
      <c r="X47" s="325"/>
      <c r="Y47" s="323">
        <v>2</v>
      </c>
      <c r="Z47" s="324"/>
      <c r="AA47" s="187" t="str">
        <f>IF(T47&lt;&gt;"Gearless","x","")</f>
        <v>x</v>
      </c>
      <c r="AB47" s="324">
        <v>350</v>
      </c>
      <c r="AC47" s="324"/>
      <c r="AD47" s="156" t="s">
        <v>133</v>
      </c>
      <c r="AE47" s="336" t="s">
        <v>22</v>
      </c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7"/>
      <c r="AT47" s="337"/>
      <c r="AU47" s="337"/>
      <c r="AV47" s="337"/>
      <c r="AW47" s="338"/>
      <c r="AX47" s="333"/>
      <c r="AY47" s="334"/>
      <c r="AZ47" s="334"/>
      <c r="BA47" s="334"/>
      <c r="BB47" s="335"/>
      <c r="BC47" s="157" t="s">
        <v>133</v>
      </c>
      <c r="BD47" s="328" t="s">
        <v>22</v>
      </c>
      <c r="BE47" s="329"/>
      <c r="BF47" s="329"/>
      <c r="BG47" s="329"/>
      <c r="BH47" s="329"/>
      <c r="BI47" s="329"/>
      <c r="BJ47" s="329"/>
      <c r="BK47" s="329"/>
      <c r="BL47" s="329"/>
      <c r="BM47" s="329"/>
      <c r="BN47" s="157" t="s">
        <v>133</v>
      </c>
      <c r="BO47" s="326" t="s">
        <v>76</v>
      </c>
      <c r="BP47" s="327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156" t="s">
        <v>133</v>
      </c>
      <c r="CB47" s="326" t="s">
        <v>77</v>
      </c>
      <c r="CC47" s="327"/>
      <c r="CD47" s="327"/>
      <c r="CE47" s="327"/>
      <c r="CF47" s="327"/>
      <c r="CG47" s="327"/>
      <c r="CH47" s="327"/>
      <c r="CI47" s="327"/>
      <c r="CJ47" s="327"/>
      <c r="CK47" s="327"/>
      <c r="CL47" s="327"/>
      <c r="CM47" s="327"/>
      <c r="CN47" s="327"/>
      <c r="CO47" s="156" t="s">
        <v>133</v>
      </c>
      <c r="CP47" s="43" t="s">
        <v>78</v>
      </c>
      <c r="CQ47" s="323">
        <v>7000</v>
      </c>
      <c r="CR47" s="324"/>
      <c r="CS47" s="324"/>
      <c r="CT47" s="18"/>
    </row>
    <row r="48" spans="1:98" ht="7.5" customHeight="1" x14ac:dyDescent="0.25">
      <c r="A48" s="21"/>
      <c r="B48" s="339">
        <v>2</v>
      </c>
      <c r="C48" s="575" t="s">
        <v>0</v>
      </c>
      <c r="D48" s="576"/>
      <c r="E48" s="576"/>
      <c r="F48" s="577"/>
      <c r="G48" s="340" t="s">
        <v>62</v>
      </c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4" t="s">
        <v>63</v>
      </c>
      <c r="U48" s="345"/>
      <c r="V48" s="345"/>
      <c r="W48" s="345"/>
      <c r="X48" s="345"/>
      <c r="Y48" s="345"/>
      <c r="Z48" s="345"/>
      <c r="AA48" s="345"/>
      <c r="AB48" s="345"/>
      <c r="AC48" s="346"/>
      <c r="AD48" s="347" t="s">
        <v>64</v>
      </c>
      <c r="AE48" s="347"/>
      <c r="AF48" s="347"/>
      <c r="AG48" s="347"/>
      <c r="AH48" s="347"/>
      <c r="AI48" s="347"/>
      <c r="AJ48" s="347"/>
      <c r="AK48" s="347"/>
      <c r="AL48" s="347"/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8" t="s">
        <v>65</v>
      </c>
      <c r="AY48" s="348"/>
      <c r="AZ48" s="348"/>
      <c r="BA48" s="348"/>
      <c r="BB48" s="348"/>
      <c r="BC48" s="386"/>
      <c r="BD48" s="387"/>
      <c r="BE48" s="387"/>
      <c r="BF48" s="387"/>
      <c r="BG48" s="387"/>
      <c r="BH48" s="387"/>
      <c r="BI48" s="387"/>
      <c r="BJ48" s="387"/>
      <c r="BK48" s="387"/>
      <c r="BL48" s="387"/>
      <c r="BM48" s="342"/>
      <c r="BN48" s="375" t="s">
        <v>66</v>
      </c>
      <c r="BO48" s="376"/>
      <c r="BP48" s="376"/>
      <c r="BQ48" s="376"/>
      <c r="BR48" s="376"/>
      <c r="BS48" s="376"/>
      <c r="BT48" s="376"/>
      <c r="BU48" s="376"/>
      <c r="BV48" s="376"/>
      <c r="BW48" s="376"/>
      <c r="BX48" s="376"/>
      <c r="BY48" s="376"/>
      <c r="BZ48" s="377"/>
      <c r="CA48" s="368"/>
      <c r="CB48" s="369"/>
      <c r="CC48" s="369"/>
      <c r="CD48" s="369"/>
      <c r="CE48" s="369"/>
      <c r="CF48" s="369"/>
      <c r="CG48" s="370"/>
      <c r="CH48" s="368"/>
      <c r="CI48" s="369"/>
      <c r="CJ48" s="369"/>
      <c r="CK48" s="369"/>
      <c r="CL48" s="369"/>
      <c r="CM48" s="369"/>
      <c r="CN48" s="369"/>
      <c r="CO48" s="371" t="str">
        <f t="shared" ref="CO48" si="0">IF(CH48&lt;&gt;"",(CH48-CA48)/30,"")</f>
        <v/>
      </c>
      <c r="CP48" s="372"/>
      <c r="CQ48" s="372"/>
      <c r="CR48" s="357" t="str">
        <f t="shared" ref="CR48" si="1">IF(CH48&lt;&gt;"",(CA45-CH48)/30,"")</f>
        <v/>
      </c>
      <c r="CS48" s="357"/>
      <c r="CT48" s="18"/>
    </row>
    <row r="49" spans="1:98" ht="7.5" customHeight="1" x14ac:dyDescent="0.25">
      <c r="A49" s="21"/>
      <c r="B49" s="339"/>
      <c r="C49" s="344"/>
      <c r="D49" s="345"/>
      <c r="E49" s="345"/>
      <c r="F49" s="346"/>
      <c r="G49" s="342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4"/>
      <c r="U49" s="345"/>
      <c r="V49" s="345"/>
      <c r="W49" s="345"/>
      <c r="X49" s="345"/>
      <c r="Y49" s="345"/>
      <c r="Z49" s="345"/>
      <c r="AA49" s="345"/>
      <c r="AB49" s="345"/>
      <c r="AC49" s="346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8"/>
      <c r="AY49" s="348"/>
      <c r="AZ49" s="348"/>
      <c r="BA49" s="348"/>
      <c r="BB49" s="348"/>
      <c r="BC49" s="344"/>
      <c r="BD49" s="345"/>
      <c r="BE49" s="345"/>
      <c r="BF49" s="345"/>
      <c r="BG49" s="345"/>
      <c r="BH49" s="345"/>
      <c r="BI49" s="345"/>
      <c r="BJ49" s="345"/>
      <c r="BK49" s="345"/>
      <c r="BL49" s="345"/>
      <c r="BM49" s="346"/>
      <c r="BN49" s="375"/>
      <c r="BO49" s="376"/>
      <c r="BP49" s="376"/>
      <c r="BQ49" s="376"/>
      <c r="BR49" s="376"/>
      <c r="BS49" s="376"/>
      <c r="BT49" s="376"/>
      <c r="BU49" s="376"/>
      <c r="BV49" s="376"/>
      <c r="BW49" s="376"/>
      <c r="BX49" s="376"/>
      <c r="BY49" s="376"/>
      <c r="BZ49" s="377"/>
      <c r="CA49" s="368"/>
      <c r="CB49" s="369"/>
      <c r="CC49" s="369"/>
      <c r="CD49" s="369"/>
      <c r="CE49" s="369"/>
      <c r="CF49" s="369"/>
      <c r="CG49" s="370"/>
      <c r="CH49" s="368"/>
      <c r="CI49" s="369"/>
      <c r="CJ49" s="369"/>
      <c r="CK49" s="369"/>
      <c r="CL49" s="369"/>
      <c r="CM49" s="369"/>
      <c r="CN49" s="369"/>
      <c r="CO49" s="371"/>
      <c r="CP49" s="372"/>
      <c r="CQ49" s="372"/>
      <c r="CR49" s="358" t="str">
        <f t="shared" ref="CR49" si="2">IF(CA48&lt;&gt;"",IF($BA$7&lt;&gt;"",ROUNDDOWN(((CA48-$BA$7)/365.25),0), ""),"")</f>
        <v/>
      </c>
      <c r="CS49" s="358"/>
      <c r="CT49" s="18"/>
    </row>
    <row r="50" spans="1:98" ht="8.25" customHeight="1" x14ac:dyDescent="0.25">
      <c r="A50" s="21"/>
      <c r="B50" s="339"/>
      <c r="C50" s="578"/>
      <c r="D50" s="579"/>
      <c r="E50" s="579"/>
      <c r="F50" s="580"/>
      <c r="G50" s="186" t="s">
        <v>133</v>
      </c>
      <c r="H50" s="330" t="s">
        <v>70</v>
      </c>
      <c r="I50" s="331"/>
      <c r="J50" s="331"/>
      <c r="K50" s="331"/>
      <c r="L50" s="331"/>
      <c r="M50" s="331"/>
      <c r="N50" s="332"/>
      <c r="O50" s="157" t="s">
        <v>133</v>
      </c>
      <c r="P50" s="326" t="s">
        <v>71</v>
      </c>
      <c r="Q50" s="327"/>
      <c r="R50" s="327"/>
      <c r="S50" s="327"/>
      <c r="T50" s="156" t="s">
        <v>133</v>
      </c>
      <c r="U50" s="323" t="s">
        <v>138</v>
      </c>
      <c r="V50" s="324"/>
      <c r="W50" s="324"/>
      <c r="X50" s="325"/>
      <c r="Y50" s="323" t="s">
        <v>57</v>
      </c>
      <c r="Z50" s="324"/>
      <c r="AA50" s="187" t="str">
        <f t="shared" ref="AA50" si="3">IF(T50&lt;&gt;"Gearless","x","")</f>
        <v>x</v>
      </c>
      <c r="AB50" s="324" t="s">
        <v>58</v>
      </c>
      <c r="AC50" s="324"/>
      <c r="AD50" s="156" t="s">
        <v>133</v>
      </c>
      <c r="AE50" s="336" t="s">
        <v>18</v>
      </c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8"/>
      <c r="AX50" s="333"/>
      <c r="AY50" s="334"/>
      <c r="AZ50" s="334"/>
      <c r="BA50" s="334"/>
      <c r="BB50" s="335"/>
      <c r="BC50" s="157" t="s">
        <v>133</v>
      </c>
      <c r="BD50" s="328" t="s">
        <v>18</v>
      </c>
      <c r="BE50" s="329"/>
      <c r="BF50" s="329"/>
      <c r="BG50" s="329"/>
      <c r="BH50" s="329"/>
      <c r="BI50" s="329"/>
      <c r="BJ50" s="329"/>
      <c r="BK50" s="329"/>
      <c r="BL50" s="329"/>
      <c r="BM50" s="329"/>
      <c r="BN50" s="157" t="s">
        <v>133</v>
      </c>
      <c r="BO50" s="326" t="s">
        <v>72</v>
      </c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156" t="s">
        <v>133</v>
      </c>
      <c r="CB50" s="326" t="s">
        <v>73</v>
      </c>
      <c r="CC50" s="327"/>
      <c r="CD50" s="327"/>
      <c r="CE50" s="327"/>
      <c r="CF50" s="327"/>
      <c r="CG50" s="327"/>
      <c r="CH50" s="327"/>
      <c r="CI50" s="327"/>
      <c r="CJ50" s="327"/>
      <c r="CK50" s="327"/>
      <c r="CL50" s="327"/>
      <c r="CM50" s="327"/>
      <c r="CN50" s="327"/>
      <c r="CO50" s="156" t="s">
        <v>133</v>
      </c>
      <c r="CP50" s="43" t="s">
        <v>78</v>
      </c>
      <c r="CQ50" s="323" t="s">
        <v>74</v>
      </c>
      <c r="CR50" s="324"/>
      <c r="CS50" s="324"/>
      <c r="CT50" s="18"/>
    </row>
    <row r="51" spans="1:98" ht="7.5" customHeight="1" x14ac:dyDescent="0.25">
      <c r="A51" s="21"/>
      <c r="B51" s="339">
        <v>3</v>
      </c>
      <c r="C51" s="575" t="s">
        <v>0</v>
      </c>
      <c r="D51" s="576"/>
      <c r="E51" s="576"/>
      <c r="F51" s="577"/>
      <c r="G51" s="340" t="s">
        <v>62</v>
      </c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4" t="s">
        <v>63</v>
      </c>
      <c r="U51" s="345"/>
      <c r="V51" s="345"/>
      <c r="W51" s="345"/>
      <c r="X51" s="345"/>
      <c r="Y51" s="345"/>
      <c r="Z51" s="345"/>
      <c r="AA51" s="345"/>
      <c r="AB51" s="345"/>
      <c r="AC51" s="346"/>
      <c r="AD51" s="381" t="s">
        <v>64</v>
      </c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3"/>
      <c r="AX51" s="348" t="s">
        <v>65</v>
      </c>
      <c r="AY51" s="348"/>
      <c r="AZ51" s="348"/>
      <c r="BA51" s="348"/>
      <c r="BB51" s="348"/>
      <c r="BC51" s="386"/>
      <c r="BD51" s="387"/>
      <c r="BE51" s="387"/>
      <c r="BF51" s="387"/>
      <c r="BG51" s="387"/>
      <c r="BH51" s="387"/>
      <c r="BI51" s="387"/>
      <c r="BJ51" s="387"/>
      <c r="BK51" s="387"/>
      <c r="BL51" s="387"/>
      <c r="BM51" s="342"/>
      <c r="BN51" s="375" t="s">
        <v>66</v>
      </c>
      <c r="BO51" s="376"/>
      <c r="BP51" s="376"/>
      <c r="BQ51" s="376"/>
      <c r="BR51" s="376"/>
      <c r="BS51" s="376"/>
      <c r="BT51" s="376"/>
      <c r="BU51" s="376"/>
      <c r="BV51" s="376"/>
      <c r="BW51" s="376"/>
      <c r="BX51" s="376"/>
      <c r="BY51" s="376"/>
      <c r="BZ51" s="377"/>
      <c r="CA51" s="368"/>
      <c r="CB51" s="369"/>
      <c r="CC51" s="369"/>
      <c r="CD51" s="369"/>
      <c r="CE51" s="369"/>
      <c r="CF51" s="369"/>
      <c r="CG51" s="370"/>
      <c r="CH51" s="368"/>
      <c r="CI51" s="369"/>
      <c r="CJ51" s="369"/>
      <c r="CK51" s="369"/>
      <c r="CL51" s="369"/>
      <c r="CM51" s="369"/>
      <c r="CN51" s="369"/>
      <c r="CO51" s="371" t="str">
        <f t="shared" ref="CO51" si="4">IF(CH51&lt;&gt;"",(CH51-CA51)/30,"")</f>
        <v/>
      </c>
      <c r="CP51" s="372"/>
      <c r="CQ51" s="372"/>
      <c r="CR51" s="357" t="str">
        <f t="shared" ref="CR51" si="5">IF(CH51&lt;&gt;"",(CA48-CH51)/30,"")</f>
        <v/>
      </c>
      <c r="CS51" s="357"/>
      <c r="CT51" s="18"/>
    </row>
    <row r="52" spans="1:98" ht="7.5" customHeight="1" x14ac:dyDescent="0.25">
      <c r="A52" s="21"/>
      <c r="B52" s="339"/>
      <c r="C52" s="344"/>
      <c r="D52" s="345"/>
      <c r="E52" s="345"/>
      <c r="F52" s="346"/>
      <c r="G52" s="342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4"/>
      <c r="U52" s="345"/>
      <c r="V52" s="345"/>
      <c r="W52" s="345"/>
      <c r="X52" s="345"/>
      <c r="Y52" s="345"/>
      <c r="Z52" s="345"/>
      <c r="AA52" s="345"/>
      <c r="AB52" s="345"/>
      <c r="AC52" s="346"/>
      <c r="AD52" s="381"/>
      <c r="AE52" s="382"/>
      <c r="AF52" s="382"/>
      <c r="AG52" s="382"/>
      <c r="AH52" s="382"/>
      <c r="AI52" s="382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AX52" s="348"/>
      <c r="AY52" s="348"/>
      <c r="AZ52" s="348"/>
      <c r="BA52" s="348"/>
      <c r="BB52" s="348"/>
      <c r="BC52" s="344"/>
      <c r="BD52" s="345"/>
      <c r="BE52" s="345"/>
      <c r="BF52" s="345"/>
      <c r="BG52" s="345"/>
      <c r="BH52" s="345"/>
      <c r="BI52" s="345"/>
      <c r="BJ52" s="345"/>
      <c r="BK52" s="345"/>
      <c r="BL52" s="345"/>
      <c r="BM52" s="346"/>
      <c r="BN52" s="375"/>
      <c r="BO52" s="376"/>
      <c r="BP52" s="376"/>
      <c r="BQ52" s="376"/>
      <c r="BR52" s="376"/>
      <c r="BS52" s="376"/>
      <c r="BT52" s="376"/>
      <c r="BU52" s="376"/>
      <c r="BV52" s="376"/>
      <c r="BW52" s="376"/>
      <c r="BX52" s="376"/>
      <c r="BY52" s="376"/>
      <c r="BZ52" s="377"/>
      <c r="CA52" s="368"/>
      <c r="CB52" s="369"/>
      <c r="CC52" s="369"/>
      <c r="CD52" s="369"/>
      <c r="CE52" s="369"/>
      <c r="CF52" s="369"/>
      <c r="CG52" s="370"/>
      <c r="CH52" s="368"/>
      <c r="CI52" s="369"/>
      <c r="CJ52" s="369"/>
      <c r="CK52" s="369"/>
      <c r="CL52" s="369"/>
      <c r="CM52" s="369"/>
      <c r="CN52" s="369"/>
      <c r="CO52" s="371"/>
      <c r="CP52" s="372"/>
      <c r="CQ52" s="372"/>
      <c r="CR52" s="358" t="str">
        <f t="shared" ref="CR52" si="6">IF(CA51&lt;&gt;"",IF($BA$7&lt;&gt;"",ROUNDDOWN(((CA51-$BA$7)/365.25),0), ""),"")</f>
        <v/>
      </c>
      <c r="CS52" s="358"/>
      <c r="CT52" s="18"/>
    </row>
    <row r="53" spans="1:98" ht="8.25" customHeight="1" x14ac:dyDescent="0.25">
      <c r="A53" s="21"/>
      <c r="B53" s="339"/>
      <c r="C53" s="578"/>
      <c r="D53" s="579"/>
      <c r="E53" s="579"/>
      <c r="F53" s="580"/>
      <c r="G53" s="186" t="s">
        <v>133</v>
      </c>
      <c r="H53" s="330" t="s">
        <v>70</v>
      </c>
      <c r="I53" s="331"/>
      <c r="J53" s="331"/>
      <c r="K53" s="331"/>
      <c r="L53" s="331"/>
      <c r="M53" s="331"/>
      <c r="N53" s="332"/>
      <c r="O53" s="157" t="s">
        <v>133</v>
      </c>
      <c r="P53" s="326" t="s">
        <v>71</v>
      </c>
      <c r="Q53" s="327"/>
      <c r="R53" s="327"/>
      <c r="S53" s="327"/>
      <c r="T53" s="156" t="s">
        <v>133</v>
      </c>
      <c r="U53" s="323" t="s">
        <v>138</v>
      </c>
      <c r="V53" s="324"/>
      <c r="W53" s="324"/>
      <c r="X53" s="325"/>
      <c r="Y53" s="323" t="s">
        <v>57</v>
      </c>
      <c r="Z53" s="324"/>
      <c r="AA53" s="187" t="str">
        <f t="shared" ref="AA53" si="7">IF(T53&lt;&gt;"Gearless","x","")</f>
        <v>x</v>
      </c>
      <c r="AB53" s="324" t="s">
        <v>58</v>
      </c>
      <c r="AC53" s="324"/>
      <c r="AD53" s="156" t="s">
        <v>133</v>
      </c>
      <c r="AE53" s="336" t="s">
        <v>18</v>
      </c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  <c r="AT53" s="337"/>
      <c r="AU53" s="337"/>
      <c r="AV53" s="337"/>
      <c r="AW53" s="338"/>
      <c r="AX53" s="333"/>
      <c r="AY53" s="334"/>
      <c r="AZ53" s="334"/>
      <c r="BA53" s="334"/>
      <c r="BB53" s="335"/>
      <c r="BC53" s="157" t="s">
        <v>133</v>
      </c>
      <c r="BD53" s="328" t="s">
        <v>18</v>
      </c>
      <c r="BE53" s="329"/>
      <c r="BF53" s="329"/>
      <c r="BG53" s="329"/>
      <c r="BH53" s="329"/>
      <c r="BI53" s="329"/>
      <c r="BJ53" s="329"/>
      <c r="BK53" s="329"/>
      <c r="BL53" s="329"/>
      <c r="BM53" s="329"/>
      <c r="BN53" s="157" t="s">
        <v>133</v>
      </c>
      <c r="BO53" s="326" t="s">
        <v>72</v>
      </c>
      <c r="BP53" s="327"/>
      <c r="BQ53" s="327"/>
      <c r="BR53" s="327"/>
      <c r="BS53" s="327"/>
      <c r="BT53" s="327"/>
      <c r="BU53" s="327"/>
      <c r="BV53" s="327"/>
      <c r="BW53" s="327"/>
      <c r="BX53" s="327"/>
      <c r="BY53" s="327"/>
      <c r="BZ53" s="327"/>
      <c r="CA53" s="156" t="s">
        <v>133</v>
      </c>
      <c r="CB53" s="326" t="s">
        <v>73</v>
      </c>
      <c r="CC53" s="327"/>
      <c r="CD53" s="327"/>
      <c r="CE53" s="327"/>
      <c r="CF53" s="327"/>
      <c r="CG53" s="327"/>
      <c r="CH53" s="327"/>
      <c r="CI53" s="327"/>
      <c r="CJ53" s="327"/>
      <c r="CK53" s="327"/>
      <c r="CL53" s="327"/>
      <c r="CM53" s="327"/>
      <c r="CN53" s="327"/>
      <c r="CO53" s="156" t="s">
        <v>133</v>
      </c>
      <c r="CP53" s="43" t="s">
        <v>78</v>
      </c>
      <c r="CQ53" s="323" t="s">
        <v>74</v>
      </c>
      <c r="CR53" s="324"/>
      <c r="CS53" s="324"/>
      <c r="CT53" s="18"/>
    </row>
    <row r="54" spans="1:98" ht="7.5" customHeight="1" x14ac:dyDescent="0.25">
      <c r="A54" s="21"/>
      <c r="B54" s="339">
        <v>4</v>
      </c>
      <c r="C54" s="575" t="s">
        <v>0</v>
      </c>
      <c r="D54" s="576"/>
      <c r="E54" s="576"/>
      <c r="F54" s="577"/>
      <c r="G54" s="340" t="s">
        <v>62</v>
      </c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4" t="s">
        <v>63</v>
      </c>
      <c r="U54" s="345"/>
      <c r="V54" s="345"/>
      <c r="W54" s="345"/>
      <c r="X54" s="345"/>
      <c r="Y54" s="345"/>
      <c r="Z54" s="345"/>
      <c r="AA54" s="345"/>
      <c r="AB54" s="345"/>
      <c r="AC54" s="346"/>
      <c r="AD54" s="381" t="s">
        <v>64</v>
      </c>
      <c r="AE54" s="382"/>
      <c r="AF54" s="382"/>
      <c r="AG54" s="382"/>
      <c r="AH54" s="382"/>
      <c r="AI54" s="382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AX54" s="348" t="s">
        <v>65</v>
      </c>
      <c r="AY54" s="348"/>
      <c r="AZ54" s="348"/>
      <c r="BA54" s="348"/>
      <c r="BB54" s="348"/>
      <c r="BC54" s="386"/>
      <c r="BD54" s="387"/>
      <c r="BE54" s="387"/>
      <c r="BF54" s="387"/>
      <c r="BG54" s="387"/>
      <c r="BH54" s="387"/>
      <c r="BI54" s="387"/>
      <c r="BJ54" s="387"/>
      <c r="BK54" s="387"/>
      <c r="BL54" s="387"/>
      <c r="BM54" s="342"/>
      <c r="BN54" s="375" t="s">
        <v>66</v>
      </c>
      <c r="BO54" s="376"/>
      <c r="BP54" s="376"/>
      <c r="BQ54" s="376"/>
      <c r="BR54" s="376"/>
      <c r="BS54" s="376"/>
      <c r="BT54" s="376"/>
      <c r="BU54" s="376"/>
      <c r="BV54" s="376"/>
      <c r="BW54" s="376"/>
      <c r="BX54" s="376"/>
      <c r="BY54" s="376"/>
      <c r="BZ54" s="377"/>
      <c r="CA54" s="368"/>
      <c r="CB54" s="369"/>
      <c r="CC54" s="369"/>
      <c r="CD54" s="369"/>
      <c r="CE54" s="369"/>
      <c r="CF54" s="369"/>
      <c r="CG54" s="370"/>
      <c r="CH54" s="368"/>
      <c r="CI54" s="369"/>
      <c r="CJ54" s="369"/>
      <c r="CK54" s="369"/>
      <c r="CL54" s="369"/>
      <c r="CM54" s="369"/>
      <c r="CN54" s="369"/>
      <c r="CO54" s="371" t="str">
        <f t="shared" ref="CO54" si="8">IF(CH54&lt;&gt;"",(CH54-CA54)/30,"")</f>
        <v/>
      </c>
      <c r="CP54" s="372"/>
      <c r="CQ54" s="372"/>
      <c r="CR54" s="357" t="str">
        <f t="shared" ref="CR54" si="9">IF(CH54&lt;&gt;"",(CA51-CH54)/30,"")</f>
        <v/>
      </c>
      <c r="CS54" s="357"/>
      <c r="CT54" s="18"/>
    </row>
    <row r="55" spans="1:98" ht="7.5" customHeight="1" x14ac:dyDescent="0.25">
      <c r="A55" s="21"/>
      <c r="B55" s="339"/>
      <c r="C55" s="344"/>
      <c r="D55" s="345"/>
      <c r="E55" s="345"/>
      <c r="F55" s="346"/>
      <c r="G55" s="342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4"/>
      <c r="U55" s="345"/>
      <c r="V55" s="345"/>
      <c r="W55" s="345"/>
      <c r="X55" s="345"/>
      <c r="Y55" s="345"/>
      <c r="Z55" s="345"/>
      <c r="AA55" s="345"/>
      <c r="AB55" s="345"/>
      <c r="AC55" s="346"/>
      <c r="AD55" s="381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AW55" s="383"/>
      <c r="AX55" s="348"/>
      <c r="AY55" s="348"/>
      <c r="AZ55" s="348"/>
      <c r="BA55" s="348"/>
      <c r="BB55" s="348"/>
      <c r="BC55" s="344"/>
      <c r="BD55" s="345"/>
      <c r="BE55" s="345"/>
      <c r="BF55" s="345"/>
      <c r="BG55" s="345"/>
      <c r="BH55" s="345"/>
      <c r="BI55" s="345"/>
      <c r="BJ55" s="345"/>
      <c r="BK55" s="345"/>
      <c r="BL55" s="345"/>
      <c r="BM55" s="346"/>
      <c r="BN55" s="375"/>
      <c r="BO55" s="376"/>
      <c r="BP55" s="376"/>
      <c r="BQ55" s="376"/>
      <c r="BR55" s="376"/>
      <c r="BS55" s="376"/>
      <c r="BT55" s="376"/>
      <c r="BU55" s="376"/>
      <c r="BV55" s="376"/>
      <c r="BW55" s="376"/>
      <c r="BX55" s="376"/>
      <c r="BY55" s="376"/>
      <c r="BZ55" s="377"/>
      <c r="CA55" s="368"/>
      <c r="CB55" s="369"/>
      <c r="CC55" s="369"/>
      <c r="CD55" s="369"/>
      <c r="CE55" s="369"/>
      <c r="CF55" s="369"/>
      <c r="CG55" s="370"/>
      <c r="CH55" s="368"/>
      <c r="CI55" s="369"/>
      <c r="CJ55" s="369"/>
      <c r="CK55" s="369"/>
      <c r="CL55" s="369"/>
      <c r="CM55" s="369"/>
      <c r="CN55" s="369"/>
      <c r="CO55" s="371"/>
      <c r="CP55" s="372"/>
      <c r="CQ55" s="372"/>
      <c r="CR55" s="358" t="str">
        <f t="shared" ref="CR55" si="10">IF(CA54&lt;&gt;"",IF($BA$7&lt;&gt;"",ROUNDDOWN(((CA54-$BA$7)/365.25),0), ""),"")</f>
        <v/>
      </c>
      <c r="CS55" s="358"/>
      <c r="CT55" s="18"/>
    </row>
    <row r="56" spans="1:98" ht="8.25" customHeight="1" x14ac:dyDescent="0.25">
      <c r="A56" s="6"/>
      <c r="B56" s="339"/>
      <c r="C56" s="578"/>
      <c r="D56" s="579"/>
      <c r="E56" s="579"/>
      <c r="F56" s="580"/>
      <c r="G56" s="186" t="s">
        <v>133</v>
      </c>
      <c r="H56" s="330" t="s">
        <v>70</v>
      </c>
      <c r="I56" s="331"/>
      <c r="J56" s="331"/>
      <c r="K56" s="331"/>
      <c r="L56" s="331"/>
      <c r="M56" s="331"/>
      <c r="N56" s="332"/>
      <c r="O56" s="157" t="s">
        <v>133</v>
      </c>
      <c r="P56" s="326" t="s">
        <v>71</v>
      </c>
      <c r="Q56" s="327"/>
      <c r="R56" s="327"/>
      <c r="S56" s="327"/>
      <c r="T56" s="156" t="s">
        <v>133</v>
      </c>
      <c r="U56" s="323" t="s">
        <v>138</v>
      </c>
      <c r="V56" s="324"/>
      <c r="W56" s="324"/>
      <c r="X56" s="325"/>
      <c r="Y56" s="323" t="s">
        <v>57</v>
      </c>
      <c r="Z56" s="324"/>
      <c r="AA56" s="187" t="str">
        <f t="shared" ref="AA56" si="11">IF(T56&lt;&gt;"Gearless","x","")</f>
        <v>x</v>
      </c>
      <c r="AB56" s="324" t="s">
        <v>58</v>
      </c>
      <c r="AC56" s="324"/>
      <c r="AD56" s="156" t="s">
        <v>133</v>
      </c>
      <c r="AE56" s="336" t="s">
        <v>18</v>
      </c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8"/>
      <c r="AX56" s="333"/>
      <c r="AY56" s="334"/>
      <c r="AZ56" s="334"/>
      <c r="BA56" s="334"/>
      <c r="BB56" s="335"/>
      <c r="BC56" s="157" t="s">
        <v>133</v>
      </c>
      <c r="BD56" s="328" t="s">
        <v>18</v>
      </c>
      <c r="BE56" s="329"/>
      <c r="BF56" s="329"/>
      <c r="BG56" s="329"/>
      <c r="BH56" s="329"/>
      <c r="BI56" s="329"/>
      <c r="BJ56" s="329"/>
      <c r="BK56" s="329"/>
      <c r="BL56" s="329"/>
      <c r="BM56" s="329"/>
      <c r="BN56" s="157" t="s">
        <v>133</v>
      </c>
      <c r="BO56" s="326" t="s">
        <v>72</v>
      </c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7"/>
      <c r="CA56" s="156" t="s">
        <v>133</v>
      </c>
      <c r="CB56" s="326" t="s">
        <v>73</v>
      </c>
      <c r="CC56" s="327"/>
      <c r="CD56" s="327"/>
      <c r="CE56" s="327"/>
      <c r="CF56" s="327"/>
      <c r="CG56" s="327"/>
      <c r="CH56" s="327"/>
      <c r="CI56" s="327"/>
      <c r="CJ56" s="327"/>
      <c r="CK56" s="327"/>
      <c r="CL56" s="327"/>
      <c r="CM56" s="327"/>
      <c r="CN56" s="327"/>
      <c r="CO56" s="156" t="s">
        <v>133</v>
      </c>
      <c r="CP56" s="43" t="s">
        <v>78</v>
      </c>
      <c r="CQ56" s="323" t="s">
        <v>74</v>
      </c>
      <c r="CR56" s="324"/>
      <c r="CS56" s="324"/>
      <c r="CT56" s="18"/>
    </row>
    <row r="57" spans="1:98" ht="7.5" customHeight="1" x14ac:dyDescent="0.25">
      <c r="A57" s="6"/>
      <c r="B57" s="339">
        <v>5</v>
      </c>
      <c r="C57" s="575" t="s">
        <v>0</v>
      </c>
      <c r="D57" s="576"/>
      <c r="E57" s="576"/>
      <c r="F57" s="577"/>
      <c r="G57" s="340" t="s">
        <v>62</v>
      </c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4" t="s">
        <v>63</v>
      </c>
      <c r="U57" s="345"/>
      <c r="V57" s="345"/>
      <c r="W57" s="345"/>
      <c r="X57" s="345"/>
      <c r="Y57" s="345"/>
      <c r="Z57" s="345"/>
      <c r="AA57" s="345"/>
      <c r="AB57" s="345"/>
      <c r="AC57" s="346"/>
      <c r="AD57" s="381" t="s">
        <v>64</v>
      </c>
      <c r="AE57" s="382"/>
      <c r="AF57" s="382"/>
      <c r="AG57" s="382"/>
      <c r="AH57" s="382"/>
      <c r="AI57" s="382"/>
      <c r="AJ57" s="382"/>
      <c r="AK57" s="382"/>
      <c r="AL57" s="382"/>
      <c r="AM57" s="382"/>
      <c r="AN57" s="382"/>
      <c r="AO57" s="382"/>
      <c r="AP57" s="382"/>
      <c r="AQ57" s="382"/>
      <c r="AR57" s="382"/>
      <c r="AS57" s="382"/>
      <c r="AT57" s="382"/>
      <c r="AU57" s="382"/>
      <c r="AV57" s="382"/>
      <c r="AW57" s="383"/>
      <c r="AX57" s="348" t="s">
        <v>65</v>
      </c>
      <c r="AY57" s="348"/>
      <c r="AZ57" s="348"/>
      <c r="BA57" s="348"/>
      <c r="BB57" s="348"/>
      <c r="BC57" s="386"/>
      <c r="BD57" s="387"/>
      <c r="BE57" s="387"/>
      <c r="BF57" s="387"/>
      <c r="BG57" s="387"/>
      <c r="BH57" s="387"/>
      <c r="BI57" s="387"/>
      <c r="BJ57" s="387"/>
      <c r="BK57" s="387"/>
      <c r="BL57" s="387"/>
      <c r="BM57" s="342"/>
      <c r="BN57" s="375" t="s">
        <v>66</v>
      </c>
      <c r="BO57" s="376"/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7"/>
      <c r="CA57" s="368"/>
      <c r="CB57" s="369"/>
      <c r="CC57" s="369"/>
      <c r="CD57" s="369"/>
      <c r="CE57" s="369"/>
      <c r="CF57" s="369"/>
      <c r="CG57" s="370"/>
      <c r="CH57" s="368"/>
      <c r="CI57" s="369"/>
      <c r="CJ57" s="369"/>
      <c r="CK57" s="369"/>
      <c r="CL57" s="369"/>
      <c r="CM57" s="369"/>
      <c r="CN57" s="369"/>
      <c r="CO57" s="371" t="str">
        <f t="shared" ref="CO57" si="12">IF(CH57&lt;&gt;"",(CH57-CA57)/30,"")</f>
        <v/>
      </c>
      <c r="CP57" s="372"/>
      <c r="CQ57" s="372"/>
      <c r="CR57" s="357" t="str">
        <f t="shared" ref="CR57" si="13">IF(CH57&lt;&gt;"",(CA54-CH57)/30,"")</f>
        <v/>
      </c>
      <c r="CS57" s="357"/>
      <c r="CT57" s="18"/>
    </row>
    <row r="58" spans="1:98" ht="7.5" customHeight="1" x14ac:dyDescent="0.25">
      <c r="A58" s="4"/>
      <c r="B58" s="339"/>
      <c r="C58" s="344"/>
      <c r="D58" s="345"/>
      <c r="E58" s="345"/>
      <c r="F58" s="346"/>
      <c r="G58" s="342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4"/>
      <c r="U58" s="345"/>
      <c r="V58" s="345"/>
      <c r="W58" s="345"/>
      <c r="X58" s="345"/>
      <c r="Y58" s="345"/>
      <c r="Z58" s="345"/>
      <c r="AA58" s="345"/>
      <c r="AB58" s="345"/>
      <c r="AC58" s="346"/>
      <c r="AD58" s="381"/>
      <c r="AE58" s="382"/>
      <c r="AF58" s="382"/>
      <c r="AG58" s="382"/>
      <c r="AH58" s="382"/>
      <c r="AI58" s="382"/>
      <c r="AJ58" s="382"/>
      <c r="AK58" s="382"/>
      <c r="AL58" s="382"/>
      <c r="AM58" s="382"/>
      <c r="AN58" s="382"/>
      <c r="AO58" s="382"/>
      <c r="AP58" s="382"/>
      <c r="AQ58" s="382"/>
      <c r="AR58" s="382"/>
      <c r="AS58" s="382"/>
      <c r="AT58" s="382"/>
      <c r="AU58" s="382"/>
      <c r="AV58" s="382"/>
      <c r="AW58" s="383"/>
      <c r="AX58" s="348"/>
      <c r="AY58" s="348"/>
      <c r="AZ58" s="348"/>
      <c r="BA58" s="348"/>
      <c r="BB58" s="348"/>
      <c r="BC58" s="344"/>
      <c r="BD58" s="345"/>
      <c r="BE58" s="345"/>
      <c r="BF58" s="345"/>
      <c r="BG58" s="345"/>
      <c r="BH58" s="345"/>
      <c r="BI58" s="345"/>
      <c r="BJ58" s="345"/>
      <c r="BK58" s="345"/>
      <c r="BL58" s="345"/>
      <c r="BM58" s="346"/>
      <c r="BN58" s="375"/>
      <c r="BO58" s="376"/>
      <c r="BP58" s="376"/>
      <c r="BQ58" s="376"/>
      <c r="BR58" s="376"/>
      <c r="BS58" s="376"/>
      <c r="BT58" s="376"/>
      <c r="BU58" s="376"/>
      <c r="BV58" s="376"/>
      <c r="BW58" s="376"/>
      <c r="BX58" s="376"/>
      <c r="BY58" s="376"/>
      <c r="BZ58" s="377"/>
      <c r="CA58" s="368"/>
      <c r="CB58" s="369"/>
      <c r="CC58" s="369"/>
      <c r="CD58" s="369"/>
      <c r="CE58" s="369"/>
      <c r="CF58" s="369"/>
      <c r="CG58" s="370"/>
      <c r="CH58" s="368"/>
      <c r="CI58" s="369"/>
      <c r="CJ58" s="369"/>
      <c r="CK58" s="369"/>
      <c r="CL58" s="369"/>
      <c r="CM58" s="369"/>
      <c r="CN58" s="369"/>
      <c r="CO58" s="371"/>
      <c r="CP58" s="372"/>
      <c r="CQ58" s="372"/>
      <c r="CR58" s="358" t="str">
        <f t="shared" ref="CR58" si="14">IF(CA57&lt;&gt;"",IF($BA$7&lt;&gt;"",ROUNDDOWN(((CA57-$BA$7)/365.25),0), ""),"")</f>
        <v/>
      </c>
      <c r="CS58" s="358"/>
      <c r="CT58" s="18"/>
    </row>
    <row r="59" spans="1:98" ht="8.25" customHeight="1" x14ac:dyDescent="0.25">
      <c r="A59" s="4"/>
      <c r="B59" s="339"/>
      <c r="C59" s="578"/>
      <c r="D59" s="579"/>
      <c r="E59" s="579"/>
      <c r="F59" s="580"/>
      <c r="G59" s="186" t="s">
        <v>133</v>
      </c>
      <c r="H59" s="330" t="s">
        <v>70</v>
      </c>
      <c r="I59" s="331"/>
      <c r="J59" s="331"/>
      <c r="K59" s="331"/>
      <c r="L59" s="331"/>
      <c r="M59" s="331"/>
      <c r="N59" s="332"/>
      <c r="O59" s="157" t="s">
        <v>133</v>
      </c>
      <c r="P59" s="326" t="s">
        <v>71</v>
      </c>
      <c r="Q59" s="327"/>
      <c r="R59" s="327"/>
      <c r="S59" s="327"/>
      <c r="T59" s="156" t="s">
        <v>133</v>
      </c>
      <c r="U59" s="323" t="s">
        <v>138</v>
      </c>
      <c r="V59" s="324"/>
      <c r="W59" s="324"/>
      <c r="X59" s="325"/>
      <c r="Y59" s="323" t="s">
        <v>57</v>
      </c>
      <c r="Z59" s="324"/>
      <c r="AA59" s="187" t="str">
        <f t="shared" ref="AA59" si="15">IF(T59&lt;&gt;"Gearless","x","")</f>
        <v>x</v>
      </c>
      <c r="AB59" s="324" t="s">
        <v>58</v>
      </c>
      <c r="AC59" s="324"/>
      <c r="AD59" s="156" t="s">
        <v>133</v>
      </c>
      <c r="AE59" s="336" t="s">
        <v>18</v>
      </c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  <c r="AP59" s="337"/>
      <c r="AQ59" s="337"/>
      <c r="AR59" s="337"/>
      <c r="AS59" s="337"/>
      <c r="AT59" s="337"/>
      <c r="AU59" s="337"/>
      <c r="AV59" s="337"/>
      <c r="AW59" s="338"/>
      <c r="AX59" s="333"/>
      <c r="AY59" s="334"/>
      <c r="AZ59" s="334"/>
      <c r="BA59" s="334"/>
      <c r="BB59" s="335"/>
      <c r="BC59" s="157" t="s">
        <v>133</v>
      </c>
      <c r="BD59" s="328" t="s">
        <v>18</v>
      </c>
      <c r="BE59" s="329"/>
      <c r="BF59" s="329"/>
      <c r="BG59" s="329"/>
      <c r="BH59" s="329"/>
      <c r="BI59" s="329"/>
      <c r="BJ59" s="329"/>
      <c r="BK59" s="329"/>
      <c r="BL59" s="329"/>
      <c r="BM59" s="329"/>
      <c r="BN59" s="157" t="s">
        <v>133</v>
      </c>
      <c r="BO59" s="326" t="s">
        <v>72</v>
      </c>
      <c r="BP59" s="327"/>
      <c r="BQ59" s="327"/>
      <c r="BR59" s="327"/>
      <c r="BS59" s="327"/>
      <c r="BT59" s="327"/>
      <c r="BU59" s="327"/>
      <c r="BV59" s="327"/>
      <c r="BW59" s="327"/>
      <c r="BX59" s="327"/>
      <c r="BY59" s="327"/>
      <c r="BZ59" s="327"/>
      <c r="CA59" s="156" t="s">
        <v>133</v>
      </c>
      <c r="CB59" s="326" t="s">
        <v>73</v>
      </c>
      <c r="CC59" s="327"/>
      <c r="CD59" s="327"/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156" t="s">
        <v>133</v>
      </c>
      <c r="CP59" s="43" t="s">
        <v>78</v>
      </c>
      <c r="CQ59" s="323" t="s">
        <v>74</v>
      </c>
      <c r="CR59" s="324"/>
      <c r="CS59" s="324"/>
      <c r="CT59" s="18"/>
    </row>
    <row r="60" spans="1:98" ht="7.5" customHeight="1" x14ac:dyDescent="0.25">
      <c r="A60" s="4"/>
      <c r="B60" s="339">
        <v>6</v>
      </c>
      <c r="C60" s="575" t="s">
        <v>0</v>
      </c>
      <c r="D60" s="576"/>
      <c r="E60" s="576"/>
      <c r="F60" s="577"/>
      <c r="G60" s="340" t="s">
        <v>62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4" t="s">
        <v>63</v>
      </c>
      <c r="U60" s="345"/>
      <c r="V60" s="345"/>
      <c r="W60" s="345"/>
      <c r="X60" s="345"/>
      <c r="Y60" s="345"/>
      <c r="Z60" s="345"/>
      <c r="AA60" s="345"/>
      <c r="AB60" s="345"/>
      <c r="AC60" s="346"/>
      <c r="AD60" s="381" t="s">
        <v>64</v>
      </c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3"/>
      <c r="AX60" s="348" t="s">
        <v>65</v>
      </c>
      <c r="AY60" s="348"/>
      <c r="AZ60" s="348"/>
      <c r="BA60" s="348"/>
      <c r="BB60" s="348"/>
      <c r="BC60" s="386"/>
      <c r="BD60" s="387"/>
      <c r="BE60" s="387"/>
      <c r="BF60" s="387"/>
      <c r="BG60" s="387"/>
      <c r="BH60" s="387"/>
      <c r="BI60" s="387"/>
      <c r="BJ60" s="387"/>
      <c r="BK60" s="387"/>
      <c r="BL60" s="387"/>
      <c r="BM60" s="342"/>
      <c r="BN60" s="375" t="s">
        <v>66</v>
      </c>
      <c r="BO60" s="376"/>
      <c r="BP60" s="376"/>
      <c r="BQ60" s="376"/>
      <c r="BR60" s="376"/>
      <c r="BS60" s="376"/>
      <c r="BT60" s="376"/>
      <c r="BU60" s="376"/>
      <c r="BV60" s="376"/>
      <c r="BW60" s="376"/>
      <c r="BX60" s="376"/>
      <c r="BY60" s="376"/>
      <c r="BZ60" s="377"/>
      <c r="CA60" s="368"/>
      <c r="CB60" s="369"/>
      <c r="CC60" s="369"/>
      <c r="CD60" s="369"/>
      <c r="CE60" s="369"/>
      <c r="CF60" s="369"/>
      <c r="CG60" s="370"/>
      <c r="CH60" s="368"/>
      <c r="CI60" s="369"/>
      <c r="CJ60" s="369"/>
      <c r="CK60" s="369"/>
      <c r="CL60" s="369"/>
      <c r="CM60" s="369"/>
      <c r="CN60" s="369"/>
      <c r="CO60" s="371" t="str">
        <f t="shared" ref="CO60" si="16">IF(CH60&lt;&gt;"",(CH60-CA60)/30,"")</f>
        <v/>
      </c>
      <c r="CP60" s="372"/>
      <c r="CQ60" s="372"/>
      <c r="CR60" s="357" t="str">
        <f t="shared" ref="CR60" si="17">IF(CH60&lt;&gt;"",(CA57-CH60)/30,"")</f>
        <v/>
      </c>
      <c r="CS60" s="357"/>
      <c r="CT60" s="18"/>
    </row>
    <row r="61" spans="1:98" ht="7.5" customHeight="1" x14ac:dyDescent="0.25">
      <c r="A61" s="6"/>
      <c r="B61" s="339"/>
      <c r="C61" s="344"/>
      <c r="D61" s="345"/>
      <c r="E61" s="345"/>
      <c r="F61" s="346"/>
      <c r="G61" s="342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4"/>
      <c r="U61" s="345"/>
      <c r="V61" s="345"/>
      <c r="W61" s="345"/>
      <c r="X61" s="345"/>
      <c r="Y61" s="345"/>
      <c r="Z61" s="345"/>
      <c r="AA61" s="345"/>
      <c r="AB61" s="345"/>
      <c r="AC61" s="346"/>
      <c r="AD61" s="381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3"/>
      <c r="AX61" s="348"/>
      <c r="AY61" s="348"/>
      <c r="AZ61" s="348"/>
      <c r="BA61" s="348"/>
      <c r="BB61" s="348"/>
      <c r="BC61" s="344"/>
      <c r="BD61" s="345"/>
      <c r="BE61" s="345"/>
      <c r="BF61" s="345"/>
      <c r="BG61" s="345"/>
      <c r="BH61" s="345"/>
      <c r="BI61" s="345"/>
      <c r="BJ61" s="345"/>
      <c r="BK61" s="345"/>
      <c r="BL61" s="345"/>
      <c r="BM61" s="346"/>
      <c r="BN61" s="375"/>
      <c r="BO61" s="376"/>
      <c r="BP61" s="376"/>
      <c r="BQ61" s="376"/>
      <c r="BR61" s="376"/>
      <c r="BS61" s="376"/>
      <c r="BT61" s="376"/>
      <c r="BU61" s="376"/>
      <c r="BV61" s="376"/>
      <c r="BW61" s="376"/>
      <c r="BX61" s="376"/>
      <c r="BY61" s="376"/>
      <c r="BZ61" s="377"/>
      <c r="CA61" s="368"/>
      <c r="CB61" s="369"/>
      <c r="CC61" s="369"/>
      <c r="CD61" s="369"/>
      <c r="CE61" s="369"/>
      <c r="CF61" s="369"/>
      <c r="CG61" s="370"/>
      <c r="CH61" s="368"/>
      <c r="CI61" s="369"/>
      <c r="CJ61" s="369"/>
      <c r="CK61" s="369"/>
      <c r="CL61" s="369"/>
      <c r="CM61" s="369"/>
      <c r="CN61" s="369"/>
      <c r="CO61" s="371"/>
      <c r="CP61" s="372"/>
      <c r="CQ61" s="372"/>
      <c r="CR61" s="358" t="str">
        <f t="shared" ref="CR61" si="18">IF(CA60&lt;&gt;"",IF($BA$7&lt;&gt;"",ROUNDDOWN(((CA60-$BA$7)/365.25),0), ""),"")</f>
        <v/>
      </c>
      <c r="CS61" s="358"/>
      <c r="CT61" s="18"/>
    </row>
    <row r="62" spans="1:98" ht="8.25" customHeight="1" x14ac:dyDescent="0.25">
      <c r="A62" s="6"/>
      <c r="B62" s="339"/>
      <c r="C62" s="578"/>
      <c r="D62" s="579"/>
      <c r="E62" s="579"/>
      <c r="F62" s="580"/>
      <c r="G62" s="186" t="s">
        <v>133</v>
      </c>
      <c r="H62" s="330" t="s">
        <v>70</v>
      </c>
      <c r="I62" s="331"/>
      <c r="J62" s="331"/>
      <c r="K62" s="331"/>
      <c r="L62" s="331"/>
      <c r="M62" s="331"/>
      <c r="N62" s="332"/>
      <c r="O62" s="157" t="s">
        <v>133</v>
      </c>
      <c r="P62" s="326" t="s">
        <v>71</v>
      </c>
      <c r="Q62" s="327"/>
      <c r="R62" s="327"/>
      <c r="S62" s="327"/>
      <c r="T62" s="156" t="s">
        <v>133</v>
      </c>
      <c r="U62" s="323" t="s">
        <v>138</v>
      </c>
      <c r="V62" s="324"/>
      <c r="W62" s="324"/>
      <c r="X62" s="325"/>
      <c r="Y62" s="323" t="s">
        <v>57</v>
      </c>
      <c r="Z62" s="324"/>
      <c r="AA62" s="187" t="str">
        <f t="shared" ref="AA62" si="19">IF(T62&lt;&gt;"Gearless","x","")</f>
        <v>x</v>
      </c>
      <c r="AB62" s="324" t="s">
        <v>58</v>
      </c>
      <c r="AC62" s="324"/>
      <c r="AD62" s="156" t="s">
        <v>133</v>
      </c>
      <c r="AE62" s="336" t="s">
        <v>18</v>
      </c>
      <c r="AF62" s="337"/>
      <c r="AG62" s="337"/>
      <c r="AH62" s="337"/>
      <c r="AI62" s="337"/>
      <c r="AJ62" s="337"/>
      <c r="AK62" s="337"/>
      <c r="AL62" s="337"/>
      <c r="AM62" s="337"/>
      <c r="AN62" s="337"/>
      <c r="AO62" s="337"/>
      <c r="AP62" s="337"/>
      <c r="AQ62" s="337"/>
      <c r="AR62" s="337"/>
      <c r="AS62" s="337"/>
      <c r="AT62" s="337"/>
      <c r="AU62" s="337"/>
      <c r="AV62" s="337"/>
      <c r="AW62" s="338"/>
      <c r="AX62" s="333"/>
      <c r="AY62" s="334"/>
      <c r="AZ62" s="334"/>
      <c r="BA62" s="334"/>
      <c r="BB62" s="335"/>
      <c r="BC62" s="157" t="s">
        <v>133</v>
      </c>
      <c r="BD62" s="328" t="s">
        <v>18</v>
      </c>
      <c r="BE62" s="329"/>
      <c r="BF62" s="329"/>
      <c r="BG62" s="329"/>
      <c r="BH62" s="329"/>
      <c r="BI62" s="329"/>
      <c r="BJ62" s="329"/>
      <c r="BK62" s="329"/>
      <c r="BL62" s="329"/>
      <c r="BM62" s="329"/>
      <c r="BN62" s="157" t="s">
        <v>133</v>
      </c>
      <c r="BO62" s="326" t="s">
        <v>72</v>
      </c>
      <c r="BP62" s="327"/>
      <c r="BQ62" s="327"/>
      <c r="BR62" s="327"/>
      <c r="BS62" s="327"/>
      <c r="BT62" s="327"/>
      <c r="BU62" s="327"/>
      <c r="BV62" s="327"/>
      <c r="BW62" s="327"/>
      <c r="BX62" s="327"/>
      <c r="BY62" s="327"/>
      <c r="BZ62" s="327"/>
      <c r="CA62" s="156" t="s">
        <v>133</v>
      </c>
      <c r="CB62" s="326" t="s">
        <v>73</v>
      </c>
      <c r="CC62" s="327"/>
      <c r="CD62" s="327"/>
      <c r="CE62" s="327"/>
      <c r="CF62" s="327"/>
      <c r="CG62" s="327"/>
      <c r="CH62" s="327"/>
      <c r="CI62" s="327"/>
      <c r="CJ62" s="327"/>
      <c r="CK62" s="327"/>
      <c r="CL62" s="327"/>
      <c r="CM62" s="327"/>
      <c r="CN62" s="327"/>
      <c r="CO62" s="156" t="s">
        <v>133</v>
      </c>
      <c r="CP62" s="43" t="s">
        <v>78</v>
      </c>
      <c r="CQ62" s="323" t="s">
        <v>74</v>
      </c>
      <c r="CR62" s="324"/>
      <c r="CS62" s="324"/>
      <c r="CT62" s="18"/>
    </row>
    <row r="63" spans="1:98" ht="7.5" customHeight="1" x14ac:dyDescent="0.25">
      <c r="A63" s="6"/>
      <c r="B63" s="339">
        <v>7</v>
      </c>
      <c r="C63" s="575" t="s">
        <v>0</v>
      </c>
      <c r="D63" s="576"/>
      <c r="E63" s="576"/>
      <c r="F63" s="577"/>
      <c r="G63" s="340" t="s">
        <v>62</v>
      </c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4" t="s">
        <v>63</v>
      </c>
      <c r="U63" s="345"/>
      <c r="V63" s="345"/>
      <c r="W63" s="345"/>
      <c r="X63" s="345"/>
      <c r="Y63" s="345"/>
      <c r="Z63" s="345"/>
      <c r="AA63" s="345"/>
      <c r="AB63" s="345"/>
      <c r="AC63" s="346"/>
      <c r="AD63" s="381" t="s">
        <v>64</v>
      </c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3"/>
      <c r="AX63" s="348" t="s">
        <v>65</v>
      </c>
      <c r="AY63" s="348"/>
      <c r="AZ63" s="348"/>
      <c r="BA63" s="348"/>
      <c r="BB63" s="348"/>
      <c r="BC63" s="386"/>
      <c r="BD63" s="387"/>
      <c r="BE63" s="387"/>
      <c r="BF63" s="387"/>
      <c r="BG63" s="387"/>
      <c r="BH63" s="387"/>
      <c r="BI63" s="387"/>
      <c r="BJ63" s="387"/>
      <c r="BK63" s="387"/>
      <c r="BL63" s="387"/>
      <c r="BM63" s="342"/>
      <c r="BN63" s="375" t="s">
        <v>66</v>
      </c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7"/>
      <c r="CA63" s="368"/>
      <c r="CB63" s="369"/>
      <c r="CC63" s="369"/>
      <c r="CD63" s="369"/>
      <c r="CE63" s="369"/>
      <c r="CF63" s="369"/>
      <c r="CG63" s="370"/>
      <c r="CH63" s="368"/>
      <c r="CI63" s="369"/>
      <c r="CJ63" s="369"/>
      <c r="CK63" s="369"/>
      <c r="CL63" s="369"/>
      <c r="CM63" s="369"/>
      <c r="CN63" s="369"/>
      <c r="CO63" s="371" t="str">
        <f t="shared" ref="CO63" si="20">IF(CH63&lt;&gt;"",(CH63-CA63)/30,"")</f>
        <v/>
      </c>
      <c r="CP63" s="372"/>
      <c r="CQ63" s="372"/>
      <c r="CR63" s="357" t="str">
        <f t="shared" ref="CR63" si="21">IF(CH63&lt;&gt;"",(CA60-CH63)/30,"")</f>
        <v/>
      </c>
      <c r="CS63" s="357"/>
      <c r="CT63" s="18"/>
    </row>
    <row r="64" spans="1:98" ht="7.5" customHeight="1" x14ac:dyDescent="0.25">
      <c r="A64" s="6"/>
      <c r="B64" s="339"/>
      <c r="C64" s="344"/>
      <c r="D64" s="345"/>
      <c r="E64" s="345"/>
      <c r="F64" s="346"/>
      <c r="G64" s="342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4"/>
      <c r="U64" s="345"/>
      <c r="V64" s="345"/>
      <c r="W64" s="345"/>
      <c r="X64" s="345"/>
      <c r="Y64" s="345"/>
      <c r="Z64" s="345"/>
      <c r="AA64" s="345"/>
      <c r="AB64" s="345"/>
      <c r="AC64" s="346"/>
      <c r="AD64" s="381"/>
      <c r="AE64" s="382"/>
      <c r="AF64" s="382"/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3"/>
      <c r="AX64" s="348"/>
      <c r="AY64" s="348"/>
      <c r="AZ64" s="348"/>
      <c r="BA64" s="348"/>
      <c r="BB64" s="348"/>
      <c r="BC64" s="344"/>
      <c r="BD64" s="345"/>
      <c r="BE64" s="345"/>
      <c r="BF64" s="345"/>
      <c r="BG64" s="345"/>
      <c r="BH64" s="345"/>
      <c r="BI64" s="345"/>
      <c r="BJ64" s="345"/>
      <c r="BK64" s="345"/>
      <c r="BL64" s="345"/>
      <c r="BM64" s="346"/>
      <c r="BN64" s="375"/>
      <c r="BO64" s="376"/>
      <c r="BP64" s="376"/>
      <c r="BQ64" s="376"/>
      <c r="BR64" s="376"/>
      <c r="BS64" s="376"/>
      <c r="BT64" s="376"/>
      <c r="BU64" s="376"/>
      <c r="BV64" s="376"/>
      <c r="BW64" s="376"/>
      <c r="BX64" s="376"/>
      <c r="BY64" s="376"/>
      <c r="BZ64" s="377"/>
      <c r="CA64" s="368"/>
      <c r="CB64" s="369"/>
      <c r="CC64" s="369"/>
      <c r="CD64" s="369"/>
      <c r="CE64" s="369"/>
      <c r="CF64" s="369"/>
      <c r="CG64" s="370"/>
      <c r="CH64" s="368"/>
      <c r="CI64" s="369"/>
      <c r="CJ64" s="369"/>
      <c r="CK64" s="369"/>
      <c r="CL64" s="369"/>
      <c r="CM64" s="369"/>
      <c r="CN64" s="369"/>
      <c r="CO64" s="371"/>
      <c r="CP64" s="372"/>
      <c r="CQ64" s="372"/>
      <c r="CR64" s="358" t="str">
        <f t="shared" ref="CR64" si="22">IF(CA63&lt;&gt;"",IF($BA$7&lt;&gt;"",ROUNDDOWN(((CA63-$BA$7)/365.25),0), ""),"")</f>
        <v/>
      </c>
      <c r="CS64" s="358"/>
      <c r="CT64" s="18"/>
    </row>
    <row r="65" spans="1:98" ht="8.25" customHeight="1" x14ac:dyDescent="0.25">
      <c r="A65" s="6"/>
      <c r="B65" s="339"/>
      <c r="C65" s="578"/>
      <c r="D65" s="579"/>
      <c r="E65" s="579"/>
      <c r="F65" s="580"/>
      <c r="G65" s="186" t="s">
        <v>133</v>
      </c>
      <c r="H65" s="330" t="s">
        <v>70</v>
      </c>
      <c r="I65" s="331"/>
      <c r="J65" s="331"/>
      <c r="K65" s="331"/>
      <c r="L65" s="331"/>
      <c r="M65" s="331"/>
      <c r="N65" s="332"/>
      <c r="O65" s="157" t="s">
        <v>133</v>
      </c>
      <c r="P65" s="326" t="s">
        <v>71</v>
      </c>
      <c r="Q65" s="327"/>
      <c r="R65" s="327"/>
      <c r="S65" s="327"/>
      <c r="T65" s="156" t="s">
        <v>133</v>
      </c>
      <c r="U65" s="323" t="s">
        <v>138</v>
      </c>
      <c r="V65" s="324"/>
      <c r="W65" s="324"/>
      <c r="X65" s="325"/>
      <c r="Y65" s="323" t="s">
        <v>57</v>
      </c>
      <c r="Z65" s="324"/>
      <c r="AA65" s="187" t="str">
        <f t="shared" ref="AA65" si="23">IF(T65&lt;&gt;"Gearless","x","")</f>
        <v>x</v>
      </c>
      <c r="AB65" s="324" t="s">
        <v>58</v>
      </c>
      <c r="AC65" s="324"/>
      <c r="AD65" s="156" t="s">
        <v>133</v>
      </c>
      <c r="AE65" s="336" t="s">
        <v>18</v>
      </c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7"/>
      <c r="AV65" s="337"/>
      <c r="AW65" s="338"/>
      <c r="AX65" s="333"/>
      <c r="AY65" s="334"/>
      <c r="AZ65" s="334"/>
      <c r="BA65" s="334"/>
      <c r="BB65" s="335"/>
      <c r="BC65" s="157" t="s">
        <v>133</v>
      </c>
      <c r="BD65" s="328" t="s">
        <v>18</v>
      </c>
      <c r="BE65" s="329"/>
      <c r="BF65" s="329"/>
      <c r="BG65" s="329"/>
      <c r="BH65" s="329"/>
      <c r="BI65" s="329"/>
      <c r="BJ65" s="329"/>
      <c r="BK65" s="329"/>
      <c r="BL65" s="329"/>
      <c r="BM65" s="329"/>
      <c r="BN65" s="157" t="s">
        <v>133</v>
      </c>
      <c r="BO65" s="326" t="s">
        <v>72</v>
      </c>
      <c r="BP65" s="327"/>
      <c r="BQ65" s="327"/>
      <c r="BR65" s="327"/>
      <c r="BS65" s="327"/>
      <c r="BT65" s="327"/>
      <c r="BU65" s="327"/>
      <c r="BV65" s="327"/>
      <c r="BW65" s="327"/>
      <c r="BX65" s="327"/>
      <c r="BY65" s="327"/>
      <c r="BZ65" s="327"/>
      <c r="CA65" s="156" t="s">
        <v>133</v>
      </c>
      <c r="CB65" s="326" t="s">
        <v>73</v>
      </c>
      <c r="CC65" s="327"/>
      <c r="CD65" s="327"/>
      <c r="CE65" s="327"/>
      <c r="CF65" s="327"/>
      <c r="CG65" s="327"/>
      <c r="CH65" s="327"/>
      <c r="CI65" s="327"/>
      <c r="CJ65" s="327"/>
      <c r="CK65" s="327"/>
      <c r="CL65" s="327"/>
      <c r="CM65" s="327"/>
      <c r="CN65" s="327"/>
      <c r="CO65" s="156" t="s">
        <v>133</v>
      </c>
      <c r="CP65" s="43" t="s">
        <v>78</v>
      </c>
      <c r="CQ65" s="323" t="s">
        <v>74</v>
      </c>
      <c r="CR65" s="324"/>
      <c r="CS65" s="324"/>
      <c r="CT65" s="18"/>
    </row>
    <row r="66" spans="1:98" ht="7.5" customHeight="1" x14ac:dyDescent="0.25">
      <c r="A66" s="6"/>
      <c r="B66" s="339">
        <v>8</v>
      </c>
      <c r="C66" s="575" t="s">
        <v>0</v>
      </c>
      <c r="D66" s="576"/>
      <c r="E66" s="576"/>
      <c r="F66" s="577"/>
      <c r="G66" s="340" t="s">
        <v>62</v>
      </c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4" t="s">
        <v>63</v>
      </c>
      <c r="U66" s="345"/>
      <c r="V66" s="345"/>
      <c r="W66" s="345"/>
      <c r="X66" s="345"/>
      <c r="Y66" s="345"/>
      <c r="Z66" s="345"/>
      <c r="AA66" s="345"/>
      <c r="AB66" s="345"/>
      <c r="AC66" s="346"/>
      <c r="AD66" s="381" t="s">
        <v>64</v>
      </c>
      <c r="AE66" s="382"/>
      <c r="AF66" s="382"/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3"/>
      <c r="AX66" s="348" t="s">
        <v>65</v>
      </c>
      <c r="AY66" s="348"/>
      <c r="AZ66" s="348"/>
      <c r="BA66" s="348"/>
      <c r="BB66" s="348"/>
      <c r="BC66" s="386"/>
      <c r="BD66" s="387"/>
      <c r="BE66" s="387"/>
      <c r="BF66" s="387"/>
      <c r="BG66" s="387"/>
      <c r="BH66" s="387"/>
      <c r="BI66" s="387"/>
      <c r="BJ66" s="387"/>
      <c r="BK66" s="387"/>
      <c r="BL66" s="387"/>
      <c r="BM66" s="342"/>
      <c r="BN66" s="375" t="s">
        <v>66</v>
      </c>
      <c r="BO66" s="376"/>
      <c r="BP66" s="376"/>
      <c r="BQ66" s="376"/>
      <c r="BR66" s="376"/>
      <c r="BS66" s="376"/>
      <c r="BT66" s="376"/>
      <c r="BU66" s="376"/>
      <c r="BV66" s="376"/>
      <c r="BW66" s="376"/>
      <c r="BX66" s="376"/>
      <c r="BY66" s="376"/>
      <c r="BZ66" s="377"/>
      <c r="CA66" s="368"/>
      <c r="CB66" s="369"/>
      <c r="CC66" s="369"/>
      <c r="CD66" s="369"/>
      <c r="CE66" s="369"/>
      <c r="CF66" s="369"/>
      <c r="CG66" s="370"/>
      <c r="CH66" s="368"/>
      <c r="CI66" s="369"/>
      <c r="CJ66" s="369"/>
      <c r="CK66" s="369"/>
      <c r="CL66" s="369"/>
      <c r="CM66" s="369"/>
      <c r="CN66" s="369"/>
      <c r="CO66" s="371" t="str">
        <f t="shared" ref="CO66" si="24">IF(CH66&lt;&gt;"",(CH66-CA66)/30,"")</f>
        <v/>
      </c>
      <c r="CP66" s="372"/>
      <c r="CQ66" s="372"/>
      <c r="CR66" s="357" t="str">
        <f t="shared" ref="CR66" si="25">IF(CH66&lt;&gt;"",(CA63-CH66)/30,"")</f>
        <v/>
      </c>
      <c r="CS66" s="357"/>
      <c r="CT66" s="18"/>
    </row>
    <row r="67" spans="1:98" ht="7.5" customHeight="1" x14ac:dyDescent="0.25">
      <c r="A67" s="6"/>
      <c r="B67" s="339"/>
      <c r="C67" s="344"/>
      <c r="D67" s="345"/>
      <c r="E67" s="345"/>
      <c r="F67" s="346"/>
      <c r="G67" s="342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4"/>
      <c r="U67" s="345"/>
      <c r="V67" s="345"/>
      <c r="W67" s="345"/>
      <c r="X67" s="345"/>
      <c r="Y67" s="345"/>
      <c r="Z67" s="345"/>
      <c r="AA67" s="345"/>
      <c r="AB67" s="345"/>
      <c r="AC67" s="346"/>
      <c r="AD67" s="381"/>
      <c r="AE67" s="382"/>
      <c r="AF67" s="382"/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3"/>
      <c r="AX67" s="348"/>
      <c r="AY67" s="348"/>
      <c r="AZ67" s="348"/>
      <c r="BA67" s="348"/>
      <c r="BB67" s="348"/>
      <c r="BC67" s="344"/>
      <c r="BD67" s="345"/>
      <c r="BE67" s="345"/>
      <c r="BF67" s="345"/>
      <c r="BG67" s="345"/>
      <c r="BH67" s="345"/>
      <c r="BI67" s="345"/>
      <c r="BJ67" s="345"/>
      <c r="BK67" s="345"/>
      <c r="BL67" s="345"/>
      <c r="BM67" s="346"/>
      <c r="BN67" s="375"/>
      <c r="BO67" s="376"/>
      <c r="BP67" s="376"/>
      <c r="BQ67" s="376"/>
      <c r="BR67" s="376"/>
      <c r="BS67" s="376"/>
      <c r="BT67" s="376"/>
      <c r="BU67" s="376"/>
      <c r="BV67" s="376"/>
      <c r="BW67" s="376"/>
      <c r="BX67" s="376"/>
      <c r="BY67" s="376"/>
      <c r="BZ67" s="377"/>
      <c r="CA67" s="368"/>
      <c r="CB67" s="369"/>
      <c r="CC67" s="369"/>
      <c r="CD67" s="369"/>
      <c r="CE67" s="369"/>
      <c r="CF67" s="369"/>
      <c r="CG67" s="370"/>
      <c r="CH67" s="368"/>
      <c r="CI67" s="369"/>
      <c r="CJ67" s="369"/>
      <c r="CK67" s="369"/>
      <c r="CL67" s="369"/>
      <c r="CM67" s="369"/>
      <c r="CN67" s="369"/>
      <c r="CO67" s="371"/>
      <c r="CP67" s="372"/>
      <c r="CQ67" s="372"/>
      <c r="CR67" s="358" t="str">
        <f t="shared" ref="CR67" si="26">IF(CA66&lt;&gt;"",IF($BA$7&lt;&gt;"",ROUNDDOWN(((CA66-$BA$7)/365.25),0), ""),"")</f>
        <v/>
      </c>
      <c r="CS67" s="358"/>
      <c r="CT67" s="18"/>
    </row>
    <row r="68" spans="1:98" ht="8.25" customHeight="1" x14ac:dyDescent="0.25">
      <c r="A68" s="6"/>
      <c r="B68" s="339"/>
      <c r="C68" s="578"/>
      <c r="D68" s="579"/>
      <c r="E68" s="579"/>
      <c r="F68" s="580"/>
      <c r="G68" s="186" t="s">
        <v>133</v>
      </c>
      <c r="H68" s="330" t="s">
        <v>70</v>
      </c>
      <c r="I68" s="331"/>
      <c r="J68" s="331"/>
      <c r="K68" s="331"/>
      <c r="L68" s="331"/>
      <c r="M68" s="331"/>
      <c r="N68" s="332"/>
      <c r="O68" s="157" t="s">
        <v>133</v>
      </c>
      <c r="P68" s="326" t="s">
        <v>71</v>
      </c>
      <c r="Q68" s="327"/>
      <c r="R68" s="327"/>
      <c r="S68" s="327"/>
      <c r="T68" s="156" t="s">
        <v>133</v>
      </c>
      <c r="U68" s="323" t="s">
        <v>138</v>
      </c>
      <c r="V68" s="324"/>
      <c r="W68" s="324"/>
      <c r="X68" s="325"/>
      <c r="Y68" s="323" t="s">
        <v>57</v>
      </c>
      <c r="Z68" s="324"/>
      <c r="AA68" s="187" t="str">
        <f t="shared" ref="AA68" si="27">IF(T68&lt;&gt;"Gearless","x","")</f>
        <v>x</v>
      </c>
      <c r="AB68" s="324" t="s">
        <v>58</v>
      </c>
      <c r="AC68" s="324"/>
      <c r="AD68" s="156" t="s">
        <v>133</v>
      </c>
      <c r="AE68" s="336" t="s">
        <v>18</v>
      </c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  <c r="AV68" s="337"/>
      <c r="AW68" s="338"/>
      <c r="AX68" s="333"/>
      <c r="AY68" s="334"/>
      <c r="AZ68" s="334"/>
      <c r="BA68" s="334"/>
      <c r="BB68" s="335"/>
      <c r="BC68" s="157" t="s">
        <v>133</v>
      </c>
      <c r="BD68" s="328" t="s">
        <v>18</v>
      </c>
      <c r="BE68" s="329"/>
      <c r="BF68" s="329"/>
      <c r="BG68" s="329"/>
      <c r="BH68" s="329"/>
      <c r="BI68" s="329"/>
      <c r="BJ68" s="329"/>
      <c r="BK68" s="329"/>
      <c r="BL68" s="329"/>
      <c r="BM68" s="329"/>
      <c r="BN68" s="157" t="s">
        <v>133</v>
      </c>
      <c r="BO68" s="326" t="s">
        <v>72</v>
      </c>
      <c r="BP68" s="327"/>
      <c r="BQ68" s="327"/>
      <c r="BR68" s="327"/>
      <c r="BS68" s="327"/>
      <c r="BT68" s="327"/>
      <c r="BU68" s="327"/>
      <c r="BV68" s="327"/>
      <c r="BW68" s="327"/>
      <c r="BX68" s="327"/>
      <c r="BY68" s="327"/>
      <c r="BZ68" s="327"/>
      <c r="CA68" s="156" t="s">
        <v>133</v>
      </c>
      <c r="CB68" s="326" t="s">
        <v>73</v>
      </c>
      <c r="CC68" s="327"/>
      <c r="CD68" s="327"/>
      <c r="CE68" s="327"/>
      <c r="CF68" s="327"/>
      <c r="CG68" s="327"/>
      <c r="CH68" s="327"/>
      <c r="CI68" s="327"/>
      <c r="CJ68" s="327"/>
      <c r="CK68" s="327"/>
      <c r="CL68" s="327"/>
      <c r="CM68" s="327"/>
      <c r="CN68" s="327"/>
      <c r="CO68" s="156" t="s">
        <v>133</v>
      </c>
      <c r="CP68" s="43" t="s">
        <v>78</v>
      </c>
      <c r="CQ68" s="323" t="s">
        <v>74</v>
      </c>
      <c r="CR68" s="324"/>
      <c r="CS68" s="324"/>
      <c r="CT68" s="18"/>
    </row>
    <row r="69" spans="1:98" ht="7.5" customHeight="1" x14ac:dyDescent="0.25">
      <c r="A69" s="6"/>
      <c r="B69" s="339">
        <v>9</v>
      </c>
      <c r="C69" s="575" t="s">
        <v>0</v>
      </c>
      <c r="D69" s="576"/>
      <c r="E69" s="576"/>
      <c r="F69" s="577"/>
      <c r="G69" s="340" t="s">
        <v>62</v>
      </c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344" t="s">
        <v>63</v>
      </c>
      <c r="U69" s="345"/>
      <c r="V69" s="345"/>
      <c r="W69" s="345"/>
      <c r="X69" s="345"/>
      <c r="Y69" s="345"/>
      <c r="Z69" s="345"/>
      <c r="AA69" s="345"/>
      <c r="AB69" s="345"/>
      <c r="AC69" s="346"/>
      <c r="AD69" s="381" t="s">
        <v>64</v>
      </c>
      <c r="AE69" s="382"/>
      <c r="AF69" s="382"/>
      <c r="AG69" s="382"/>
      <c r="AH69" s="382"/>
      <c r="AI69" s="382"/>
      <c r="AJ69" s="382"/>
      <c r="AK69" s="382"/>
      <c r="AL69" s="382"/>
      <c r="AM69" s="382"/>
      <c r="AN69" s="382"/>
      <c r="AO69" s="382"/>
      <c r="AP69" s="382"/>
      <c r="AQ69" s="382"/>
      <c r="AR69" s="382"/>
      <c r="AS69" s="382"/>
      <c r="AT69" s="382"/>
      <c r="AU69" s="382"/>
      <c r="AV69" s="382"/>
      <c r="AW69" s="383"/>
      <c r="AX69" s="348" t="s">
        <v>65</v>
      </c>
      <c r="AY69" s="348"/>
      <c r="AZ69" s="348"/>
      <c r="BA69" s="348"/>
      <c r="BB69" s="348"/>
      <c r="BC69" s="386"/>
      <c r="BD69" s="387"/>
      <c r="BE69" s="387"/>
      <c r="BF69" s="387"/>
      <c r="BG69" s="387"/>
      <c r="BH69" s="387"/>
      <c r="BI69" s="387"/>
      <c r="BJ69" s="387"/>
      <c r="BK69" s="387"/>
      <c r="BL69" s="387"/>
      <c r="BM69" s="342"/>
      <c r="BN69" s="375" t="s">
        <v>66</v>
      </c>
      <c r="BO69" s="376"/>
      <c r="BP69" s="376"/>
      <c r="BQ69" s="376"/>
      <c r="BR69" s="376"/>
      <c r="BS69" s="376"/>
      <c r="BT69" s="376"/>
      <c r="BU69" s="376"/>
      <c r="BV69" s="376"/>
      <c r="BW69" s="376"/>
      <c r="BX69" s="376"/>
      <c r="BY69" s="376"/>
      <c r="BZ69" s="377"/>
      <c r="CA69" s="368"/>
      <c r="CB69" s="369"/>
      <c r="CC69" s="369"/>
      <c r="CD69" s="369"/>
      <c r="CE69" s="369"/>
      <c r="CF69" s="369"/>
      <c r="CG69" s="370"/>
      <c r="CH69" s="368"/>
      <c r="CI69" s="369"/>
      <c r="CJ69" s="369"/>
      <c r="CK69" s="369"/>
      <c r="CL69" s="369"/>
      <c r="CM69" s="369"/>
      <c r="CN69" s="369"/>
      <c r="CO69" s="371" t="str">
        <f t="shared" ref="CO69" si="28">IF(CH69&lt;&gt;"",(CH69-CA69)/30,"")</f>
        <v/>
      </c>
      <c r="CP69" s="372"/>
      <c r="CQ69" s="372"/>
      <c r="CR69" s="357" t="str">
        <f t="shared" ref="CR69" si="29">IF(CH69&lt;&gt;"",(CA66-CH69)/30,"")</f>
        <v/>
      </c>
      <c r="CS69" s="357"/>
      <c r="CT69" s="18"/>
    </row>
    <row r="70" spans="1:98" ht="7.5" customHeight="1" x14ac:dyDescent="0.25">
      <c r="A70" s="6"/>
      <c r="B70" s="339"/>
      <c r="C70" s="344"/>
      <c r="D70" s="345"/>
      <c r="E70" s="345"/>
      <c r="F70" s="346"/>
      <c r="G70" s="342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4"/>
      <c r="U70" s="345"/>
      <c r="V70" s="345"/>
      <c r="W70" s="345"/>
      <c r="X70" s="345"/>
      <c r="Y70" s="345"/>
      <c r="Z70" s="345"/>
      <c r="AA70" s="345"/>
      <c r="AB70" s="345"/>
      <c r="AC70" s="346"/>
      <c r="AD70" s="381"/>
      <c r="AE70" s="382"/>
      <c r="AF70" s="382"/>
      <c r="AG70" s="382"/>
      <c r="AH70" s="382"/>
      <c r="AI70" s="382"/>
      <c r="AJ70" s="382"/>
      <c r="AK70" s="382"/>
      <c r="AL70" s="382"/>
      <c r="AM70" s="382"/>
      <c r="AN70" s="382"/>
      <c r="AO70" s="382"/>
      <c r="AP70" s="382"/>
      <c r="AQ70" s="382"/>
      <c r="AR70" s="382"/>
      <c r="AS70" s="382"/>
      <c r="AT70" s="382"/>
      <c r="AU70" s="382"/>
      <c r="AV70" s="382"/>
      <c r="AW70" s="383"/>
      <c r="AX70" s="348"/>
      <c r="AY70" s="348"/>
      <c r="AZ70" s="348"/>
      <c r="BA70" s="348"/>
      <c r="BB70" s="348"/>
      <c r="BC70" s="344"/>
      <c r="BD70" s="345"/>
      <c r="BE70" s="345"/>
      <c r="BF70" s="345"/>
      <c r="BG70" s="345"/>
      <c r="BH70" s="345"/>
      <c r="BI70" s="345"/>
      <c r="BJ70" s="345"/>
      <c r="BK70" s="345"/>
      <c r="BL70" s="345"/>
      <c r="BM70" s="346"/>
      <c r="BN70" s="375"/>
      <c r="BO70" s="376"/>
      <c r="BP70" s="376"/>
      <c r="BQ70" s="376"/>
      <c r="BR70" s="376"/>
      <c r="BS70" s="376"/>
      <c r="BT70" s="376"/>
      <c r="BU70" s="376"/>
      <c r="BV70" s="376"/>
      <c r="BW70" s="376"/>
      <c r="BX70" s="376"/>
      <c r="BY70" s="376"/>
      <c r="BZ70" s="377"/>
      <c r="CA70" s="368"/>
      <c r="CB70" s="369"/>
      <c r="CC70" s="369"/>
      <c r="CD70" s="369"/>
      <c r="CE70" s="369"/>
      <c r="CF70" s="369"/>
      <c r="CG70" s="370"/>
      <c r="CH70" s="368"/>
      <c r="CI70" s="369"/>
      <c r="CJ70" s="369"/>
      <c r="CK70" s="369"/>
      <c r="CL70" s="369"/>
      <c r="CM70" s="369"/>
      <c r="CN70" s="369"/>
      <c r="CO70" s="371"/>
      <c r="CP70" s="372"/>
      <c r="CQ70" s="372"/>
      <c r="CR70" s="358" t="str">
        <f t="shared" ref="CR70" si="30">IF(CA69&lt;&gt;"",IF($BA$7&lt;&gt;"",ROUNDDOWN(((CA69-$BA$7)/365.25),0), ""),"")</f>
        <v/>
      </c>
      <c r="CS70" s="358"/>
      <c r="CT70" s="18"/>
    </row>
    <row r="71" spans="1:98" ht="8.25" customHeight="1" x14ac:dyDescent="0.25">
      <c r="A71" s="6"/>
      <c r="B71" s="339"/>
      <c r="C71" s="578"/>
      <c r="D71" s="579"/>
      <c r="E71" s="579"/>
      <c r="F71" s="580"/>
      <c r="G71" s="186" t="s">
        <v>133</v>
      </c>
      <c r="H71" s="330" t="s">
        <v>70</v>
      </c>
      <c r="I71" s="331"/>
      <c r="J71" s="331"/>
      <c r="K71" s="331"/>
      <c r="L71" s="331"/>
      <c r="M71" s="331"/>
      <c r="N71" s="332"/>
      <c r="O71" s="157" t="s">
        <v>133</v>
      </c>
      <c r="P71" s="326" t="s">
        <v>71</v>
      </c>
      <c r="Q71" s="327"/>
      <c r="R71" s="327"/>
      <c r="S71" s="327"/>
      <c r="T71" s="156" t="s">
        <v>133</v>
      </c>
      <c r="U71" s="323" t="s">
        <v>138</v>
      </c>
      <c r="V71" s="324"/>
      <c r="W71" s="324"/>
      <c r="X71" s="325"/>
      <c r="Y71" s="323" t="s">
        <v>57</v>
      </c>
      <c r="Z71" s="324"/>
      <c r="AA71" s="187" t="str">
        <f t="shared" ref="AA71" si="31">IF(T71&lt;&gt;"Gearless","x","")</f>
        <v>x</v>
      </c>
      <c r="AB71" s="324" t="s">
        <v>58</v>
      </c>
      <c r="AC71" s="324"/>
      <c r="AD71" s="156" t="s">
        <v>133</v>
      </c>
      <c r="AE71" s="336" t="s">
        <v>18</v>
      </c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8"/>
      <c r="AX71" s="333"/>
      <c r="AY71" s="334"/>
      <c r="AZ71" s="334"/>
      <c r="BA71" s="334"/>
      <c r="BB71" s="335"/>
      <c r="BC71" s="157" t="s">
        <v>133</v>
      </c>
      <c r="BD71" s="328" t="s">
        <v>18</v>
      </c>
      <c r="BE71" s="329"/>
      <c r="BF71" s="329"/>
      <c r="BG71" s="329"/>
      <c r="BH71" s="329"/>
      <c r="BI71" s="329"/>
      <c r="BJ71" s="329"/>
      <c r="BK71" s="329"/>
      <c r="BL71" s="329"/>
      <c r="BM71" s="329"/>
      <c r="BN71" s="157" t="s">
        <v>133</v>
      </c>
      <c r="BO71" s="326" t="s">
        <v>72</v>
      </c>
      <c r="BP71" s="327"/>
      <c r="BQ71" s="327"/>
      <c r="BR71" s="327"/>
      <c r="BS71" s="327"/>
      <c r="BT71" s="327"/>
      <c r="BU71" s="327"/>
      <c r="BV71" s="327"/>
      <c r="BW71" s="327"/>
      <c r="BX71" s="327"/>
      <c r="BY71" s="327"/>
      <c r="BZ71" s="327"/>
      <c r="CA71" s="156" t="s">
        <v>133</v>
      </c>
      <c r="CB71" s="326" t="s">
        <v>73</v>
      </c>
      <c r="CC71" s="327"/>
      <c r="CD71" s="327"/>
      <c r="CE71" s="327"/>
      <c r="CF71" s="327"/>
      <c r="CG71" s="327"/>
      <c r="CH71" s="327"/>
      <c r="CI71" s="327"/>
      <c r="CJ71" s="327"/>
      <c r="CK71" s="327"/>
      <c r="CL71" s="327"/>
      <c r="CM71" s="327"/>
      <c r="CN71" s="327"/>
      <c r="CO71" s="156" t="s">
        <v>133</v>
      </c>
      <c r="CP71" s="43" t="s">
        <v>78</v>
      </c>
      <c r="CQ71" s="323" t="s">
        <v>74</v>
      </c>
      <c r="CR71" s="324"/>
      <c r="CS71" s="324"/>
      <c r="CT71" s="18"/>
    </row>
    <row r="72" spans="1:98" ht="7.5" customHeight="1" x14ac:dyDescent="0.25">
      <c r="B72" s="384">
        <v>10</v>
      </c>
      <c r="C72" s="575" t="s">
        <v>0</v>
      </c>
      <c r="D72" s="576"/>
      <c r="E72" s="576"/>
      <c r="F72" s="577"/>
      <c r="G72" s="340" t="s">
        <v>62</v>
      </c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4" t="s">
        <v>63</v>
      </c>
      <c r="U72" s="345"/>
      <c r="V72" s="345"/>
      <c r="W72" s="345"/>
      <c r="X72" s="345"/>
      <c r="Y72" s="345"/>
      <c r="Z72" s="345"/>
      <c r="AA72" s="345"/>
      <c r="AB72" s="345"/>
      <c r="AC72" s="346"/>
      <c r="AD72" s="381" t="s">
        <v>64</v>
      </c>
      <c r="AE72" s="382"/>
      <c r="AF72" s="382"/>
      <c r="AG72" s="382"/>
      <c r="AH72" s="382"/>
      <c r="AI72" s="382"/>
      <c r="AJ72" s="382"/>
      <c r="AK72" s="382"/>
      <c r="AL72" s="382"/>
      <c r="AM72" s="382"/>
      <c r="AN72" s="382"/>
      <c r="AO72" s="382"/>
      <c r="AP72" s="382"/>
      <c r="AQ72" s="382"/>
      <c r="AR72" s="382"/>
      <c r="AS72" s="382"/>
      <c r="AT72" s="382"/>
      <c r="AU72" s="382"/>
      <c r="AV72" s="382"/>
      <c r="AW72" s="383"/>
      <c r="AX72" s="348" t="s">
        <v>65</v>
      </c>
      <c r="AY72" s="348"/>
      <c r="AZ72" s="348"/>
      <c r="BA72" s="348"/>
      <c r="BB72" s="348"/>
      <c r="BC72" s="386"/>
      <c r="BD72" s="387"/>
      <c r="BE72" s="387"/>
      <c r="BF72" s="387"/>
      <c r="BG72" s="387"/>
      <c r="BH72" s="387"/>
      <c r="BI72" s="387"/>
      <c r="BJ72" s="387"/>
      <c r="BK72" s="387"/>
      <c r="BL72" s="387"/>
      <c r="BM72" s="342"/>
      <c r="BN72" s="375" t="s">
        <v>66</v>
      </c>
      <c r="BO72" s="376"/>
      <c r="BP72" s="376"/>
      <c r="BQ72" s="376"/>
      <c r="BR72" s="376"/>
      <c r="BS72" s="376"/>
      <c r="BT72" s="376"/>
      <c r="BU72" s="376"/>
      <c r="BV72" s="376"/>
      <c r="BW72" s="376"/>
      <c r="BX72" s="376"/>
      <c r="BY72" s="376"/>
      <c r="BZ72" s="377"/>
      <c r="CA72" s="368"/>
      <c r="CB72" s="369"/>
      <c r="CC72" s="369"/>
      <c r="CD72" s="369"/>
      <c r="CE72" s="369"/>
      <c r="CF72" s="369"/>
      <c r="CG72" s="370"/>
      <c r="CH72" s="368"/>
      <c r="CI72" s="369"/>
      <c r="CJ72" s="369"/>
      <c r="CK72" s="369"/>
      <c r="CL72" s="369"/>
      <c r="CM72" s="369"/>
      <c r="CN72" s="369"/>
      <c r="CO72" s="371" t="str">
        <f t="shared" ref="CO72" si="32">IF(CH72&lt;&gt;"",(CH72-CA72)/30,"")</f>
        <v/>
      </c>
      <c r="CP72" s="372"/>
      <c r="CQ72" s="372"/>
      <c r="CR72" s="357" t="str">
        <f t="shared" ref="CR72" si="33">IF(CH72&lt;&gt;"",(CA69-CH72)/30,"")</f>
        <v/>
      </c>
      <c r="CS72" s="357"/>
      <c r="CT72" s="18"/>
    </row>
    <row r="73" spans="1:98" ht="7.5" customHeight="1" x14ac:dyDescent="0.25">
      <c r="A73" s="6"/>
      <c r="B73" s="384"/>
      <c r="C73" s="344"/>
      <c r="D73" s="345"/>
      <c r="E73" s="345"/>
      <c r="F73" s="346"/>
      <c r="G73" s="342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4"/>
      <c r="U73" s="345"/>
      <c r="V73" s="345"/>
      <c r="W73" s="345"/>
      <c r="X73" s="345"/>
      <c r="Y73" s="345"/>
      <c r="Z73" s="345"/>
      <c r="AA73" s="345"/>
      <c r="AB73" s="345"/>
      <c r="AC73" s="346"/>
      <c r="AD73" s="381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82"/>
      <c r="AP73" s="382"/>
      <c r="AQ73" s="382"/>
      <c r="AR73" s="382"/>
      <c r="AS73" s="382"/>
      <c r="AT73" s="382"/>
      <c r="AU73" s="382"/>
      <c r="AV73" s="382"/>
      <c r="AW73" s="383"/>
      <c r="AX73" s="348"/>
      <c r="AY73" s="348"/>
      <c r="AZ73" s="348"/>
      <c r="BA73" s="348"/>
      <c r="BB73" s="348"/>
      <c r="BC73" s="344"/>
      <c r="BD73" s="345"/>
      <c r="BE73" s="345"/>
      <c r="BF73" s="345"/>
      <c r="BG73" s="345"/>
      <c r="BH73" s="345"/>
      <c r="BI73" s="345"/>
      <c r="BJ73" s="345"/>
      <c r="BK73" s="345"/>
      <c r="BL73" s="345"/>
      <c r="BM73" s="346"/>
      <c r="BN73" s="375"/>
      <c r="BO73" s="376"/>
      <c r="BP73" s="376"/>
      <c r="BQ73" s="376"/>
      <c r="BR73" s="376"/>
      <c r="BS73" s="376"/>
      <c r="BT73" s="376"/>
      <c r="BU73" s="376"/>
      <c r="BV73" s="376"/>
      <c r="BW73" s="376"/>
      <c r="BX73" s="376"/>
      <c r="BY73" s="376"/>
      <c r="BZ73" s="377"/>
      <c r="CA73" s="368"/>
      <c r="CB73" s="369"/>
      <c r="CC73" s="369"/>
      <c r="CD73" s="369"/>
      <c r="CE73" s="369"/>
      <c r="CF73" s="369"/>
      <c r="CG73" s="370"/>
      <c r="CH73" s="368"/>
      <c r="CI73" s="369"/>
      <c r="CJ73" s="369"/>
      <c r="CK73" s="369"/>
      <c r="CL73" s="369"/>
      <c r="CM73" s="369"/>
      <c r="CN73" s="369"/>
      <c r="CO73" s="371"/>
      <c r="CP73" s="372"/>
      <c r="CQ73" s="372"/>
      <c r="CR73" s="358" t="str">
        <f t="shared" ref="CR73" si="34">IF(CA72&lt;&gt;"",IF($BA$7&lt;&gt;"",ROUNDDOWN(((CA72-$BA$7)/365.25),0), ""),"")</f>
        <v/>
      </c>
      <c r="CS73" s="358"/>
      <c r="CT73" s="18"/>
    </row>
    <row r="74" spans="1:98" ht="8.25" customHeight="1" x14ac:dyDescent="0.25">
      <c r="A74" s="6"/>
      <c r="B74" s="385"/>
      <c r="C74" s="578"/>
      <c r="D74" s="579"/>
      <c r="E74" s="579"/>
      <c r="F74" s="580"/>
      <c r="G74" s="186" t="s">
        <v>133</v>
      </c>
      <c r="H74" s="330" t="s">
        <v>70</v>
      </c>
      <c r="I74" s="331"/>
      <c r="J74" s="331"/>
      <c r="K74" s="331"/>
      <c r="L74" s="331"/>
      <c r="M74" s="331"/>
      <c r="N74" s="332"/>
      <c r="O74" s="157" t="s">
        <v>133</v>
      </c>
      <c r="P74" s="326" t="s">
        <v>71</v>
      </c>
      <c r="Q74" s="327"/>
      <c r="R74" s="327"/>
      <c r="S74" s="327"/>
      <c r="T74" s="156" t="s">
        <v>133</v>
      </c>
      <c r="U74" s="323" t="s">
        <v>138</v>
      </c>
      <c r="V74" s="324"/>
      <c r="W74" s="324"/>
      <c r="X74" s="325"/>
      <c r="Y74" s="323" t="s">
        <v>57</v>
      </c>
      <c r="Z74" s="324"/>
      <c r="AA74" s="187" t="str">
        <f t="shared" ref="AA74" si="35">IF(T74&lt;&gt;"Gearless","x","")</f>
        <v>x</v>
      </c>
      <c r="AB74" s="324" t="s">
        <v>58</v>
      </c>
      <c r="AC74" s="324"/>
      <c r="AD74" s="156" t="s">
        <v>133</v>
      </c>
      <c r="AE74" s="336" t="s">
        <v>18</v>
      </c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8"/>
      <c r="AX74" s="333"/>
      <c r="AY74" s="334"/>
      <c r="AZ74" s="334"/>
      <c r="BA74" s="334"/>
      <c r="BB74" s="335"/>
      <c r="BC74" s="157" t="s">
        <v>133</v>
      </c>
      <c r="BD74" s="328" t="s">
        <v>18</v>
      </c>
      <c r="BE74" s="329"/>
      <c r="BF74" s="329"/>
      <c r="BG74" s="329"/>
      <c r="BH74" s="329"/>
      <c r="BI74" s="329"/>
      <c r="BJ74" s="329"/>
      <c r="BK74" s="329"/>
      <c r="BL74" s="329"/>
      <c r="BM74" s="329"/>
      <c r="BN74" s="157" t="s">
        <v>133</v>
      </c>
      <c r="BO74" s="326" t="s">
        <v>72</v>
      </c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156" t="s">
        <v>133</v>
      </c>
      <c r="CB74" s="326" t="s">
        <v>73</v>
      </c>
      <c r="CC74" s="327"/>
      <c r="CD74" s="327"/>
      <c r="CE74" s="327"/>
      <c r="CF74" s="327"/>
      <c r="CG74" s="327"/>
      <c r="CH74" s="327"/>
      <c r="CI74" s="327"/>
      <c r="CJ74" s="327"/>
      <c r="CK74" s="327"/>
      <c r="CL74" s="327"/>
      <c r="CM74" s="327"/>
      <c r="CN74" s="327"/>
      <c r="CO74" s="156" t="s">
        <v>133</v>
      </c>
      <c r="CP74" s="43" t="s">
        <v>78</v>
      </c>
      <c r="CQ74" s="323" t="s">
        <v>74</v>
      </c>
      <c r="CR74" s="324"/>
      <c r="CS74" s="324"/>
      <c r="CT74" s="18"/>
    </row>
  </sheetData>
  <sheetProtection password="F3C3" sheet="1" scenarios="1" selectLockedCells="1"/>
  <mergeCells count="494">
    <mergeCell ref="B18:G18"/>
    <mergeCell ref="B19:G19"/>
    <mergeCell ref="O18:S18"/>
    <mergeCell ref="O19:S19"/>
    <mergeCell ref="B24:S24"/>
    <mergeCell ref="B23:S23"/>
    <mergeCell ref="B26:S26"/>
    <mergeCell ref="B27:S27"/>
    <mergeCell ref="B28:S28"/>
    <mergeCell ref="B29:S29"/>
    <mergeCell ref="B31:E31"/>
    <mergeCell ref="B32:S32"/>
    <mergeCell ref="B33:S33"/>
    <mergeCell ref="BW28:BZ28"/>
    <mergeCell ref="BO29:BT29"/>
    <mergeCell ref="BW29:BZ29"/>
    <mergeCell ref="BO30:BT30"/>
    <mergeCell ref="BW30:BZ30"/>
    <mergeCell ref="AZ35:BD35"/>
    <mergeCell ref="T23:X23"/>
    <mergeCell ref="T24:X24"/>
    <mergeCell ref="T29:X29"/>
    <mergeCell ref="T30:X30"/>
    <mergeCell ref="T25:X25"/>
    <mergeCell ref="T26:X26"/>
    <mergeCell ref="T27:X27"/>
    <mergeCell ref="T28:X28"/>
    <mergeCell ref="T31:X31"/>
    <mergeCell ref="T32:X32"/>
    <mergeCell ref="T33:X33"/>
    <mergeCell ref="T34:X34"/>
    <mergeCell ref="T35:X35"/>
    <mergeCell ref="AR26:AS26"/>
    <mergeCell ref="AT26:BK26"/>
    <mergeCell ref="AS27:AV27"/>
    <mergeCell ref="C72:F74"/>
    <mergeCell ref="BC45:BM46"/>
    <mergeCell ref="BD47:BM47"/>
    <mergeCell ref="BC48:BM49"/>
    <mergeCell ref="BD50:BM50"/>
    <mergeCell ref="BC51:BM52"/>
    <mergeCell ref="AS29:AV29"/>
    <mergeCell ref="AW29:AX29"/>
    <mergeCell ref="AW30:AX30"/>
    <mergeCell ref="AS31:AV31"/>
    <mergeCell ref="AW31:AX31"/>
    <mergeCell ref="B30:S30"/>
    <mergeCell ref="B34:S34"/>
    <mergeCell ref="B35:S35"/>
    <mergeCell ref="C42:F44"/>
    <mergeCell ref="C48:F50"/>
    <mergeCell ref="C51:F53"/>
    <mergeCell ref="C54:F56"/>
    <mergeCell ref="C57:F59"/>
    <mergeCell ref="C60:F62"/>
    <mergeCell ref="C63:F65"/>
    <mergeCell ref="C66:F68"/>
    <mergeCell ref="C69:F71"/>
    <mergeCell ref="BD53:BM53"/>
    <mergeCell ref="BC54:BM55"/>
    <mergeCell ref="BD56:BM56"/>
    <mergeCell ref="BC57:BM58"/>
    <mergeCell ref="C20:G20"/>
    <mergeCell ref="CK36:CS36"/>
    <mergeCell ref="CK37:CS37"/>
    <mergeCell ref="CK38:CS38"/>
    <mergeCell ref="AE31:AJ31"/>
    <mergeCell ref="CE33:CI33"/>
    <mergeCell ref="CE38:CI38"/>
    <mergeCell ref="AW27:AX27"/>
    <mergeCell ref="CC32:CC35"/>
    <mergeCell ref="CE32:CI32"/>
    <mergeCell ref="CE34:CI34"/>
    <mergeCell ref="CE35:CI35"/>
    <mergeCell ref="T36:X36"/>
    <mergeCell ref="T37:X37"/>
    <mergeCell ref="B36:S36"/>
    <mergeCell ref="B37:S37"/>
    <mergeCell ref="BF22:CB22"/>
    <mergeCell ref="BF20:BU20"/>
    <mergeCell ref="BV20:CB20"/>
    <mergeCell ref="BF21:CB21"/>
    <mergeCell ref="B1:M1"/>
    <mergeCell ref="N1:AC1"/>
    <mergeCell ref="AD1:AP1"/>
    <mergeCell ref="AQ1:BI1"/>
    <mergeCell ref="BJ1:BS1"/>
    <mergeCell ref="BT1:BZ1"/>
    <mergeCell ref="B5:C5"/>
    <mergeCell ref="D5:Y5"/>
    <mergeCell ref="AA5:AB5"/>
    <mergeCell ref="AC5:AY5"/>
    <mergeCell ref="BA5:BB5"/>
    <mergeCell ref="BC5:CB5"/>
    <mergeCell ref="AQ2:BI3"/>
    <mergeCell ref="CB2:CJ3"/>
    <mergeCell ref="CA2:CA3"/>
    <mergeCell ref="CD5:CS24"/>
    <mergeCell ref="H6:M6"/>
    <mergeCell ref="N6:Y6"/>
    <mergeCell ref="B2:M3"/>
    <mergeCell ref="N2:AC3"/>
    <mergeCell ref="AD2:AP3"/>
    <mergeCell ref="BJ2:BS3"/>
    <mergeCell ref="BT2:BZ3"/>
    <mergeCell ref="B9:Y9"/>
    <mergeCell ref="AA9:AM9"/>
    <mergeCell ref="AN9:AY9"/>
    <mergeCell ref="BA9:BD9"/>
    <mergeCell ref="BE9:BH9"/>
    <mergeCell ref="BI9:BX9"/>
    <mergeCell ref="AA6:AY6"/>
    <mergeCell ref="BA6:BH6"/>
    <mergeCell ref="BY6:CB9"/>
    <mergeCell ref="B7:G8"/>
    <mergeCell ref="H7:M8"/>
    <mergeCell ref="N7:Y8"/>
    <mergeCell ref="AA7:AY8"/>
    <mergeCell ref="BA7:BH8"/>
    <mergeCell ref="B6:G6"/>
    <mergeCell ref="B13:Y14"/>
    <mergeCell ref="AA13:AY14"/>
    <mergeCell ref="BP13:BV14"/>
    <mergeCell ref="BW13:CB14"/>
    <mergeCell ref="B16:C16"/>
    <mergeCell ref="B22:C22"/>
    <mergeCell ref="AA16:AB16"/>
    <mergeCell ref="BY10:CB10"/>
    <mergeCell ref="B12:Y12"/>
    <mergeCell ref="AA12:AY12"/>
    <mergeCell ref="BP12:BV12"/>
    <mergeCell ref="BI10:BX11"/>
    <mergeCell ref="BA12:BO12"/>
    <mergeCell ref="B10:Y11"/>
    <mergeCell ref="AA10:AM11"/>
    <mergeCell ref="AN10:AY11"/>
    <mergeCell ref="BA10:BD11"/>
    <mergeCell ref="BE10:BH11"/>
    <mergeCell ref="BA13:BO14"/>
    <mergeCell ref="BF18:BL18"/>
    <mergeCell ref="BM18:BU18"/>
    <mergeCell ref="BV18:CB18"/>
    <mergeCell ref="O16:P16"/>
    <mergeCell ref="D22:Y22"/>
    <mergeCell ref="BF16:BG16"/>
    <mergeCell ref="BH16:CB16"/>
    <mergeCell ref="BF17:BL17"/>
    <mergeCell ref="BM17:BU17"/>
    <mergeCell ref="BV17:CB17"/>
    <mergeCell ref="BF19:BU19"/>
    <mergeCell ref="BV19:CB19"/>
    <mergeCell ref="H19:L19"/>
    <mergeCell ref="H18:L18"/>
    <mergeCell ref="AA19:AE19"/>
    <mergeCell ref="AF19:AJ19"/>
    <mergeCell ref="T18:X18"/>
    <mergeCell ref="AA17:BD17"/>
    <mergeCell ref="AC16:BD16"/>
    <mergeCell ref="CK32:CS32"/>
    <mergeCell ref="BF23:CB23"/>
    <mergeCell ref="BF24:CB24"/>
    <mergeCell ref="T19:X19"/>
    <mergeCell ref="B25:S25"/>
    <mergeCell ref="T39:X39"/>
    <mergeCell ref="AC26:AD26"/>
    <mergeCell ref="AL28:AO28"/>
    <mergeCell ref="AL29:AO29"/>
    <mergeCell ref="AL30:AO30"/>
    <mergeCell ref="AL31:AO31"/>
    <mergeCell ref="AE28:AJ28"/>
    <mergeCell ref="T38:X38"/>
    <mergeCell ref="AA23:AE23"/>
    <mergeCell ref="AF23:AJ23"/>
    <mergeCell ref="AA24:AE24"/>
    <mergeCell ref="AF24:AJ24"/>
    <mergeCell ref="AA20:AE20"/>
    <mergeCell ref="AU24:BD24"/>
    <mergeCell ref="AW35:AX35"/>
    <mergeCell ref="AE29:AJ29"/>
    <mergeCell ref="AE30:AJ30"/>
    <mergeCell ref="BM32:BN32"/>
    <mergeCell ref="BM26:BN26"/>
    <mergeCell ref="BC44:BM44"/>
    <mergeCell ref="CC29:CC31"/>
    <mergeCell ref="CE29:CI29"/>
    <mergeCell ref="CE30:CI30"/>
    <mergeCell ref="CE31:CI31"/>
    <mergeCell ref="BN42:BZ43"/>
    <mergeCell ref="CO45:CQ46"/>
    <mergeCell ref="CA42:CG43"/>
    <mergeCell ref="B41:C41"/>
    <mergeCell ref="D41:I41"/>
    <mergeCell ref="B42:B44"/>
    <mergeCell ref="G42:S43"/>
    <mergeCell ref="T42:AC43"/>
    <mergeCell ref="CO44:CS44"/>
    <mergeCell ref="BN44:BZ44"/>
    <mergeCell ref="CA44:CN44"/>
    <mergeCell ref="CR45:CS45"/>
    <mergeCell ref="CR46:CS46"/>
    <mergeCell ref="CE37:CI37"/>
    <mergeCell ref="CK35:CS35"/>
    <mergeCell ref="CK39:CS39"/>
    <mergeCell ref="CK29:CS29"/>
    <mergeCell ref="CK30:CS30"/>
    <mergeCell ref="CK31:CS31"/>
    <mergeCell ref="AD42:AW43"/>
    <mergeCell ref="AX42:BB43"/>
    <mergeCell ref="J41:K41"/>
    <mergeCell ref="G44:N44"/>
    <mergeCell ref="O44:S44"/>
    <mergeCell ref="T44:X44"/>
    <mergeCell ref="Y44:Z44"/>
    <mergeCell ref="AB44:AC44"/>
    <mergeCell ref="Y47:Z47"/>
    <mergeCell ref="AB47:AC47"/>
    <mergeCell ref="G45:S46"/>
    <mergeCell ref="T45:AC46"/>
    <mergeCell ref="AX44:BB44"/>
    <mergeCell ref="P47:S47"/>
    <mergeCell ref="U47:X47"/>
    <mergeCell ref="H56:N56"/>
    <mergeCell ref="P56:S56"/>
    <mergeCell ref="U56:X56"/>
    <mergeCell ref="Y56:Z56"/>
    <mergeCell ref="BD59:BM59"/>
    <mergeCell ref="BO56:BZ56"/>
    <mergeCell ref="B51:B53"/>
    <mergeCell ref="AB56:AC56"/>
    <mergeCell ref="CO54:CQ55"/>
    <mergeCell ref="CO51:CQ52"/>
    <mergeCell ref="Y53:Z53"/>
    <mergeCell ref="AB53:AC53"/>
    <mergeCell ref="G54:S55"/>
    <mergeCell ref="T54:AC55"/>
    <mergeCell ref="AD54:AW55"/>
    <mergeCell ref="AX54:BB55"/>
    <mergeCell ref="G51:S52"/>
    <mergeCell ref="T51:AC52"/>
    <mergeCell ref="AD51:AW52"/>
    <mergeCell ref="AX51:BB52"/>
    <mergeCell ref="B54:B56"/>
    <mergeCell ref="H53:N53"/>
    <mergeCell ref="P53:S53"/>
    <mergeCell ref="U53:X53"/>
    <mergeCell ref="B60:B62"/>
    <mergeCell ref="G60:S61"/>
    <mergeCell ref="T60:AC61"/>
    <mergeCell ref="AD60:AW61"/>
    <mergeCell ref="AX60:BB61"/>
    <mergeCell ref="AX59:BB59"/>
    <mergeCell ref="B57:B59"/>
    <mergeCell ref="G57:S58"/>
    <mergeCell ref="T57:AC58"/>
    <mergeCell ref="AD57:AW58"/>
    <mergeCell ref="AX57:BB58"/>
    <mergeCell ref="AX62:BB62"/>
    <mergeCell ref="Y62:Z62"/>
    <mergeCell ref="AB62:AC62"/>
    <mergeCell ref="H59:N59"/>
    <mergeCell ref="P59:S59"/>
    <mergeCell ref="U59:X59"/>
    <mergeCell ref="H62:N62"/>
    <mergeCell ref="P62:S62"/>
    <mergeCell ref="U62:X62"/>
    <mergeCell ref="Y59:Z59"/>
    <mergeCell ref="AB59:AC59"/>
    <mergeCell ref="B63:B65"/>
    <mergeCell ref="CO63:CQ64"/>
    <mergeCell ref="CR63:CS63"/>
    <mergeCell ref="CR64:CS64"/>
    <mergeCell ref="Y65:Z65"/>
    <mergeCell ref="AB65:AC65"/>
    <mergeCell ref="G63:S64"/>
    <mergeCell ref="T63:AC64"/>
    <mergeCell ref="AD63:AW64"/>
    <mergeCell ref="AX63:BB64"/>
    <mergeCell ref="H65:N65"/>
    <mergeCell ref="P65:S65"/>
    <mergeCell ref="U65:X65"/>
    <mergeCell ref="CQ65:CS65"/>
    <mergeCell ref="BC63:BM64"/>
    <mergeCell ref="BD65:BM65"/>
    <mergeCell ref="CK1:CT1"/>
    <mergeCell ref="CK2:CT2"/>
    <mergeCell ref="CK3:CT3"/>
    <mergeCell ref="CA1:CJ1"/>
    <mergeCell ref="BI6:BX6"/>
    <mergeCell ref="BI7:BX8"/>
    <mergeCell ref="AX71:BB71"/>
    <mergeCell ref="CO69:CQ70"/>
    <mergeCell ref="CR69:CS69"/>
    <mergeCell ref="CR70:CS70"/>
    <mergeCell ref="CO57:CQ58"/>
    <mergeCell ref="CR57:CS57"/>
    <mergeCell ref="CO42:CS43"/>
    <mergeCell ref="BN48:BZ49"/>
    <mergeCell ref="BN51:BZ52"/>
    <mergeCell ref="CH42:CN43"/>
    <mergeCell ref="CA45:CG46"/>
    <mergeCell ref="CE39:CI39"/>
    <mergeCell ref="CC36:CC39"/>
    <mergeCell ref="CE36:CI36"/>
    <mergeCell ref="CC28:CD28"/>
    <mergeCell ref="CE28:CS28"/>
    <mergeCell ref="CQ47:CS47"/>
    <mergeCell ref="CQ50:CS50"/>
    <mergeCell ref="AD69:AW70"/>
    <mergeCell ref="AX69:BB70"/>
    <mergeCell ref="AX68:BB68"/>
    <mergeCell ref="AX65:BB65"/>
    <mergeCell ref="CA57:CG58"/>
    <mergeCell ref="BO65:BZ65"/>
    <mergeCell ref="CB65:CN65"/>
    <mergeCell ref="BC60:BM61"/>
    <mergeCell ref="BD62:BM62"/>
    <mergeCell ref="BC66:BM67"/>
    <mergeCell ref="BD68:BM68"/>
    <mergeCell ref="BC69:BM70"/>
    <mergeCell ref="BO62:BZ62"/>
    <mergeCell ref="BO68:BZ68"/>
    <mergeCell ref="BN66:BZ67"/>
    <mergeCell ref="AE62:AW62"/>
    <mergeCell ref="AE65:AW65"/>
    <mergeCell ref="AE68:AW68"/>
    <mergeCell ref="CH57:CN58"/>
    <mergeCell ref="BN57:BZ58"/>
    <mergeCell ref="BN63:BZ64"/>
    <mergeCell ref="BN45:BZ46"/>
    <mergeCell ref="G66:S67"/>
    <mergeCell ref="T66:AC67"/>
    <mergeCell ref="AD66:AW67"/>
    <mergeCell ref="AX66:BB67"/>
    <mergeCell ref="B72:B74"/>
    <mergeCell ref="G72:S73"/>
    <mergeCell ref="T72:AC73"/>
    <mergeCell ref="AD72:AW73"/>
    <mergeCell ref="AX72:BB73"/>
    <mergeCell ref="B69:B71"/>
    <mergeCell ref="G69:S70"/>
    <mergeCell ref="T69:AC70"/>
    <mergeCell ref="Y68:Z68"/>
    <mergeCell ref="AB68:AC68"/>
    <mergeCell ref="Y71:Z71"/>
    <mergeCell ref="AB71:AC71"/>
    <mergeCell ref="B66:B68"/>
    <mergeCell ref="H68:N68"/>
    <mergeCell ref="P68:S68"/>
    <mergeCell ref="U68:X68"/>
    <mergeCell ref="H71:N71"/>
    <mergeCell ref="P71:S71"/>
    <mergeCell ref="CB68:CN68"/>
    <mergeCell ref="CQ68:CS68"/>
    <mergeCell ref="CO72:CQ73"/>
    <mergeCell ref="CH45:CN46"/>
    <mergeCell ref="CA48:CG49"/>
    <mergeCell ref="CH48:CN49"/>
    <mergeCell ref="CO66:CQ67"/>
    <mergeCell ref="CH72:CN73"/>
    <mergeCell ref="BN69:BZ70"/>
    <mergeCell ref="BN72:BZ73"/>
    <mergeCell ref="CA66:CG67"/>
    <mergeCell ref="CA72:CG73"/>
    <mergeCell ref="CO60:CQ61"/>
    <mergeCell ref="CA54:CG55"/>
    <mergeCell ref="CH54:CN55"/>
    <mergeCell ref="CH66:CN67"/>
    <mergeCell ref="CA69:CG70"/>
    <mergeCell ref="CH69:CN70"/>
    <mergeCell ref="CA60:CG61"/>
    <mergeCell ref="BN54:BZ55"/>
    <mergeCell ref="CB50:CN50"/>
    <mergeCell ref="CO48:CQ49"/>
    <mergeCell ref="BO47:BZ47"/>
    <mergeCell ref="BN60:BZ61"/>
    <mergeCell ref="CR66:CS66"/>
    <mergeCell ref="CR67:CS67"/>
    <mergeCell ref="CA51:CG52"/>
    <mergeCell ref="CH51:CN52"/>
    <mergeCell ref="CH60:CN61"/>
    <mergeCell ref="CA63:CG64"/>
    <mergeCell ref="CH63:CN64"/>
    <mergeCell ref="CB56:CN56"/>
    <mergeCell ref="CQ56:CS56"/>
    <mergeCell ref="CB62:CN62"/>
    <mergeCell ref="CQ62:CS62"/>
    <mergeCell ref="CR58:CS58"/>
    <mergeCell ref="CR54:CS54"/>
    <mergeCell ref="CR55:CS55"/>
    <mergeCell ref="CR51:CS51"/>
    <mergeCell ref="CR52:CS52"/>
    <mergeCell ref="CK33:CS33"/>
    <mergeCell ref="CK34:CS34"/>
    <mergeCell ref="BO50:BZ50"/>
    <mergeCell ref="AX50:BB50"/>
    <mergeCell ref="Y50:Z50"/>
    <mergeCell ref="AB50:AC50"/>
    <mergeCell ref="CR60:CS60"/>
    <mergeCell ref="CR61:CS61"/>
    <mergeCell ref="CR48:CS48"/>
    <mergeCell ref="CR49:CS49"/>
    <mergeCell ref="BO59:BZ59"/>
    <mergeCell ref="CB59:CN59"/>
    <mergeCell ref="CQ59:CS59"/>
    <mergeCell ref="BO53:BZ53"/>
    <mergeCell ref="CB53:CN53"/>
    <mergeCell ref="CQ53:CS53"/>
    <mergeCell ref="AX53:BB53"/>
    <mergeCell ref="AD44:AW44"/>
    <mergeCell ref="AE53:AW53"/>
    <mergeCell ref="AE56:AW56"/>
    <mergeCell ref="AE59:AW59"/>
    <mergeCell ref="BC42:BM43"/>
    <mergeCell ref="AX56:BB56"/>
    <mergeCell ref="CB47:CN47"/>
    <mergeCell ref="B48:B50"/>
    <mergeCell ref="G48:S49"/>
    <mergeCell ref="T48:AC49"/>
    <mergeCell ref="AD48:AW49"/>
    <mergeCell ref="AX48:BB49"/>
    <mergeCell ref="AX47:BB47"/>
    <mergeCell ref="B45:B47"/>
    <mergeCell ref="H50:N50"/>
    <mergeCell ref="P50:S50"/>
    <mergeCell ref="U50:X50"/>
    <mergeCell ref="AD45:AW46"/>
    <mergeCell ref="AX45:BB46"/>
    <mergeCell ref="AE47:AW47"/>
    <mergeCell ref="AE50:AW50"/>
    <mergeCell ref="H47:N47"/>
    <mergeCell ref="C45:F47"/>
    <mergeCell ref="U71:X71"/>
    <mergeCell ref="BO71:BZ71"/>
    <mergeCell ref="CB71:CN71"/>
    <mergeCell ref="CQ71:CS71"/>
    <mergeCell ref="BD71:BM71"/>
    <mergeCell ref="H74:N74"/>
    <mergeCell ref="P74:S74"/>
    <mergeCell ref="U74:X74"/>
    <mergeCell ref="BO74:BZ74"/>
    <mergeCell ref="CB74:CN74"/>
    <mergeCell ref="CQ74:CS74"/>
    <mergeCell ref="Y74:Z74"/>
    <mergeCell ref="AB74:AC74"/>
    <mergeCell ref="AX74:BB74"/>
    <mergeCell ref="AE71:AW71"/>
    <mergeCell ref="AE74:AW74"/>
    <mergeCell ref="CR72:CS72"/>
    <mergeCell ref="CR73:CS73"/>
    <mergeCell ref="BC72:BM73"/>
    <mergeCell ref="BD74:BM74"/>
    <mergeCell ref="AE26:AP26"/>
    <mergeCell ref="AR37:AS37"/>
    <mergeCell ref="AI36:AJ36"/>
    <mergeCell ref="AI37:AJ37"/>
    <mergeCell ref="AZ27:BK28"/>
    <mergeCell ref="AZ29:BK30"/>
    <mergeCell ref="AF20:AJ20"/>
    <mergeCell ref="AA18:BD18"/>
    <mergeCell ref="AK20:AT20"/>
    <mergeCell ref="AU20:BD20"/>
    <mergeCell ref="AK19:AT19"/>
    <mergeCell ref="AU19:BD19"/>
    <mergeCell ref="AA21:BD21"/>
    <mergeCell ref="AA22:BD22"/>
    <mergeCell ref="AK23:AT23"/>
    <mergeCell ref="AU23:BD23"/>
    <mergeCell ref="AK24:AT24"/>
    <mergeCell ref="AS33:AV33"/>
    <mergeCell ref="AW33:AX33"/>
    <mergeCell ref="AR30:AV30"/>
    <mergeCell ref="AA26:AA39"/>
    <mergeCell ref="E39:S39"/>
    <mergeCell ref="J38:S38"/>
    <mergeCell ref="BM33:CA35"/>
    <mergeCell ref="BM37:CA39"/>
    <mergeCell ref="AZ31:BK32"/>
    <mergeCell ref="AZ33:BK34"/>
    <mergeCell ref="BE35:BJ35"/>
    <mergeCell ref="AT37:BK37"/>
    <mergeCell ref="AR38:BK39"/>
    <mergeCell ref="BM36:BN36"/>
    <mergeCell ref="AI38:AJ38"/>
    <mergeCell ref="AC34:AD34"/>
    <mergeCell ref="AE34:AO34"/>
    <mergeCell ref="AN35:AO35"/>
    <mergeCell ref="AK36:AL36"/>
    <mergeCell ref="AN36:AO36"/>
    <mergeCell ref="AK37:AL37"/>
    <mergeCell ref="AN37:AO37"/>
    <mergeCell ref="AK38:AL38"/>
    <mergeCell ref="AN38:AO38"/>
    <mergeCell ref="AK35:AL35"/>
    <mergeCell ref="AI35:AJ35"/>
  </mergeCells>
  <conditionalFormatting sqref="T18:T19 H18:H19 T39 T23:T37">
    <cfRule type="expression" dxfId="134" priority="300">
      <formula>H18-TODAY()&lt;120</formula>
    </cfRule>
    <cfRule type="expression" dxfId="133" priority="301">
      <formula>H18&gt;TODAY()</formula>
    </cfRule>
    <cfRule type="expression" dxfId="132" priority="302">
      <formula>H18&lt;TODAY()</formula>
    </cfRule>
  </conditionalFormatting>
  <conditionalFormatting sqref="AW27:AX27">
    <cfRule type="cellIs" dxfId="131" priority="289" operator="equal">
      <formula>"Yes"</formula>
    </cfRule>
  </conditionalFormatting>
  <conditionalFormatting sqref="CA2">
    <cfRule type="cellIs" dxfId="130" priority="271" operator="equal">
      <formula>"Briese-Russia"</formula>
    </cfRule>
    <cfRule type="cellIs" dxfId="129" priority="272" operator="equal">
      <formula>"Briese-Crimea"</formula>
    </cfRule>
    <cfRule type="cellIs" dxfId="128" priority="273" operator="equal">
      <formula>"HLM"</formula>
    </cfRule>
    <cfRule type="cellIs" dxfId="127" priority="274" operator="equal">
      <formula>"Briese-Ukraine"</formula>
    </cfRule>
  </conditionalFormatting>
  <conditionalFormatting sqref="CK35">
    <cfRule type="cellIs" dxfId="126" priority="265" operator="equal">
      <formula>"1: Not Recommended"</formula>
    </cfRule>
  </conditionalFormatting>
  <conditionalFormatting sqref="CK35">
    <cfRule type="cellIs" dxfId="125" priority="261" operator="equal">
      <formula>"5: Highly Recommended"</formula>
    </cfRule>
    <cfRule type="cellIs" dxfId="124" priority="262" operator="equal">
      <formula>"4: Recommended"</formula>
    </cfRule>
    <cfRule type="cellIs" dxfId="123" priority="263" operator="equal">
      <formula>"3: Conditionally Recommended"</formula>
    </cfRule>
    <cfRule type="cellIs" dxfId="122" priority="264" operator="equal">
      <formula>"2: to be tried in lower rank"</formula>
    </cfRule>
  </conditionalFormatting>
  <conditionalFormatting sqref="CK39">
    <cfRule type="cellIs" dxfId="121" priority="254" operator="equal">
      <formula>"1: Not Recommended"</formula>
    </cfRule>
  </conditionalFormatting>
  <conditionalFormatting sqref="CK39">
    <cfRule type="cellIs" dxfId="120" priority="250" operator="equal">
      <formula>"5: Highly Recommended"</formula>
    </cfRule>
    <cfRule type="cellIs" dxfId="119" priority="251" operator="equal">
      <formula>"4: Recommended"</formula>
    </cfRule>
    <cfRule type="cellIs" dxfId="118" priority="252" operator="equal">
      <formula>"3: Conditionally Recommended"</formula>
    </cfRule>
    <cfRule type="cellIs" dxfId="117" priority="253" operator="equal">
      <formula>"2: to be tried in lower rank"</formula>
    </cfRule>
  </conditionalFormatting>
  <conditionalFormatting sqref="CB2">
    <cfRule type="cellIs" dxfId="116" priority="226" operator="equal">
      <formula>"Briese-Russia"</formula>
    </cfRule>
    <cfRule type="cellIs" dxfId="115" priority="227" operator="equal">
      <formula>"Briese-Crimea"</formula>
    </cfRule>
    <cfRule type="cellIs" dxfId="114" priority="228" operator="equal">
      <formula>"HLM"</formula>
    </cfRule>
    <cfRule type="cellIs" dxfId="113" priority="229" operator="equal">
      <formula>"Briese-Ukraine"</formula>
    </cfRule>
  </conditionalFormatting>
  <conditionalFormatting sqref="CB2:CJ3">
    <cfRule type="cellIs" dxfId="112" priority="225" operator="equal">
      <formula>"Stella Marine"</formula>
    </cfRule>
  </conditionalFormatting>
  <conditionalFormatting sqref="T48:AC49">
    <cfRule type="cellIs" dxfId="111" priority="131" operator="equal">
      <formula>"Type of Vessel"</formula>
    </cfRule>
  </conditionalFormatting>
  <conditionalFormatting sqref="AD48:AW49">
    <cfRule type="cellIs" dxfId="110" priority="130" operator="equal">
      <formula>"Shipmanagement"</formula>
    </cfRule>
  </conditionalFormatting>
  <conditionalFormatting sqref="AX48:BB49">
    <cfRule type="cellIs" dxfId="109" priority="129" operator="equal">
      <formula>"DWT"</formula>
    </cfRule>
  </conditionalFormatting>
  <conditionalFormatting sqref="G48:S49">
    <cfRule type="cellIs" dxfId="108" priority="126" operator="equal">
      <formula>"Name of Vessel"</formula>
    </cfRule>
  </conditionalFormatting>
  <conditionalFormatting sqref="H50:N50">
    <cfRule type="cellIs" dxfId="107" priority="125" operator="equal">
      <formula>"Flag"</formula>
    </cfRule>
  </conditionalFormatting>
  <conditionalFormatting sqref="P50:S50">
    <cfRule type="cellIs" dxfId="106" priority="124" operator="equal">
      <formula>"Built"</formula>
    </cfRule>
  </conditionalFormatting>
  <conditionalFormatting sqref="U50:X50">
    <cfRule type="cellIs" dxfId="105" priority="123" operator="equal">
      <formula>"Gears"</formula>
    </cfRule>
  </conditionalFormatting>
  <conditionalFormatting sqref="Y50:Z50">
    <cfRule type="cellIs" dxfId="104" priority="122" operator="equal">
      <formula>"Nu."</formula>
    </cfRule>
  </conditionalFormatting>
  <conditionalFormatting sqref="AB50:AC50">
    <cfRule type="cellIs" dxfId="103" priority="121" operator="equal">
      <formula>"SWL"</formula>
    </cfRule>
  </conditionalFormatting>
  <conditionalFormatting sqref="AE50">
    <cfRule type="cellIs" dxfId="102" priority="120" operator="equal">
      <formula>"Country"</formula>
    </cfRule>
  </conditionalFormatting>
  <conditionalFormatting sqref="BO50:BZ50">
    <cfRule type="cellIs" dxfId="101" priority="118" operator="equal">
      <formula>"City, Country"</formula>
    </cfRule>
  </conditionalFormatting>
  <conditionalFormatting sqref="CB50:CN50">
    <cfRule type="cellIs" dxfId="100" priority="117" operator="equal">
      <formula>"Reason of Contract Completion"</formula>
    </cfRule>
  </conditionalFormatting>
  <conditionalFormatting sqref="CQ50:CS50">
    <cfRule type="cellIs" dxfId="99" priority="116" operator="equal">
      <formula>"Salary"</formula>
    </cfRule>
  </conditionalFormatting>
  <conditionalFormatting sqref="BN48:BZ49">
    <cfRule type="cellIs" dxfId="98" priority="114" operator="equal">
      <formula>"Crewing Agency"</formula>
    </cfRule>
  </conditionalFormatting>
  <conditionalFormatting sqref="T51:AC52 T54:AC55 T57:AC58 T60:AC61 T63:AC64 T66:AC67 T69:AC70 T72:AC73">
    <cfRule type="cellIs" dxfId="97" priority="113" operator="equal">
      <formula>"Type of Vessel"</formula>
    </cfRule>
  </conditionalFormatting>
  <conditionalFormatting sqref="AX51:BB52 AX54:BB55 AX57:BB58 AX60:BB61 AX63:BB64 AX66:BB67 AX69:BB70 AX72:BB73">
    <cfRule type="cellIs" dxfId="96" priority="111" operator="equal">
      <formula>"DWT"</formula>
    </cfRule>
  </conditionalFormatting>
  <conditionalFormatting sqref="G51:S52 G54:S55 G57:S58 G60:S61 G63:S64 G66:S67 G69:S70 G72:S73">
    <cfRule type="cellIs" dxfId="95" priority="108" operator="equal">
      <formula>"Name of Vessel"</formula>
    </cfRule>
  </conditionalFormatting>
  <conditionalFormatting sqref="H53:N53 H56:N56 H59:N59 H62:N62 H65:N65 H68:N68 H71:N71 H74:N74">
    <cfRule type="cellIs" dxfId="94" priority="107" operator="equal">
      <formula>"Flag"</formula>
    </cfRule>
  </conditionalFormatting>
  <conditionalFormatting sqref="P53:S53 P56:S56 P59:S59 P62:S62 P65:S65 P68:S68 P71:S71 P74:S74">
    <cfRule type="cellIs" dxfId="93" priority="106" operator="equal">
      <formula>"Built"</formula>
    </cfRule>
  </conditionalFormatting>
  <conditionalFormatting sqref="U53:X53 U56:X56 U59:X59 U62:X62 U65:X65 U68:X68 U71:X71 U74:X74">
    <cfRule type="cellIs" dxfId="92" priority="105" operator="equal">
      <formula>"Gears"</formula>
    </cfRule>
  </conditionalFormatting>
  <conditionalFormatting sqref="Y53:Z53 Y56:Z56 Y59:Z59 Y62:Z62 Y65:Z65 Y68:Z68 Y71:Z71 Y74:Z74">
    <cfRule type="cellIs" dxfId="91" priority="104" operator="equal">
      <formula>"Nu."</formula>
    </cfRule>
  </conditionalFormatting>
  <conditionalFormatting sqref="AB53:AC53 AB56:AC56 AB59:AC59 AB62:AC62 AB65:AC65 AB68:AC68 AB71:AC71 AB74:AC74">
    <cfRule type="cellIs" dxfId="90" priority="103" operator="equal">
      <formula>"SWL"</formula>
    </cfRule>
  </conditionalFormatting>
  <conditionalFormatting sqref="BO53:BZ53 BO56:BZ56 BO59:BZ59 BO62:BZ62 BO65:BZ65 BO68:BZ68 BO71:BZ71 BO74:BZ74">
    <cfRule type="cellIs" dxfId="89" priority="100" operator="equal">
      <formula>"City, Country"</formula>
    </cfRule>
  </conditionalFormatting>
  <conditionalFormatting sqref="CB53:CN53 CB56:CN56 CB59:CN59 CB62:CN62 CB65:CN65 CB68:CN68 CB71:CN71 CB74:CN74">
    <cfRule type="cellIs" dxfId="88" priority="99" operator="equal">
      <formula>"Reason of Contract Completion"</formula>
    </cfRule>
  </conditionalFormatting>
  <conditionalFormatting sqref="CQ53:CS53 CQ56:CS56 CQ59:CS59 CQ62:CS62 CQ65:CS65 CQ68:CS68 CQ71:CS71 CQ74:CS74">
    <cfRule type="cellIs" dxfId="87" priority="98" operator="equal">
      <formula>"Salary"</formula>
    </cfRule>
  </conditionalFormatting>
  <conditionalFormatting sqref="BN51:BZ52 BN54:BZ55 BN57:BZ58 BN60:BZ61 BN63:BZ64 BN66:BZ67 BN69:BZ70 BN72:BZ73">
    <cfRule type="cellIs" dxfId="86" priority="96" operator="equal">
      <formula>"Crewing Agency"</formula>
    </cfRule>
  </conditionalFormatting>
  <conditionalFormatting sqref="I31">
    <cfRule type="cellIs" dxfId="85" priority="77" operator="equal">
      <formula>"Y"</formula>
    </cfRule>
  </conditionalFormatting>
  <conditionalFormatting sqref="BD47">
    <cfRule type="cellIs" dxfId="84" priority="75" operator="equal">
      <formula>"Country"</formula>
    </cfRule>
  </conditionalFormatting>
  <conditionalFormatting sqref="BD50">
    <cfRule type="cellIs" dxfId="83" priority="74" operator="equal">
      <formula>"Country"</formula>
    </cfRule>
  </conditionalFormatting>
  <conditionalFormatting sqref="C45">
    <cfRule type="cellIs" dxfId="82" priority="73" operator="equal">
      <formula>"Rank"</formula>
    </cfRule>
  </conditionalFormatting>
  <conditionalFormatting sqref="C48 C51 C54 C57 C60 C63 C66 C69 C72">
    <cfRule type="cellIs" dxfId="81" priority="72" operator="equal">
      <formula>"Rank"</formula>
    </cfRule>
  </conditionalFormatting>
  <conditionalFormatting sqref="BD53 BD56 BD59 BD62 BD65 BD68 BD71 BD74">
    <cfRule type="cellIs" dxfId="80" priority="71" operator="equal">
      <formula>"Country"</formula>
    </cfRule>
  </conditionalFormatting>
  <conditionalFormatting sqref="AL28:AO28">
    <cfRule type="cellIs" dxfId="79" priority="60" operator="equal">
      <formula>"Basic"</formula>
    </cfRule>
    <cfRule type="cellIs" dxfId="78" priority="61" operator="equal">
      <formula>"Good"</formula>
    </cfRule>
    <cfRule type="cellIs" dxfId="77" priority="62" operator="equal">
      <formula>"V.Good"</formula>
    </cfRule>
  </conditionalFormatting>
  <conditionalFormatting sqref="AL29:AO31">
    <cfRule type="cellIs" dxfId="76" priority="57" operator="equal">
      <formula>"Basic"</formula>
    </cfRule>
    <cfRule type="cellIs" dxfId="75" priority="58" operator="equal">
      <formula>"Good"</formula>
    </cfRule>
    <cfRule type="cellIs" dxfId="74" priority="59" operator="equal">
      <formula>"V.Good"</formula>
    </cfRule>
  </conditionalFormatting>
  <conditionalFormatting sqref="AW29:AX29">
    <cfRule type="cellIs" dxfId="73" priority="40" operator="equal">
      <formula>"Yes"</formula>
    </cfRule>
  </conditionalFormatting>
  <conditionalFormatting sqref="AW35:AX35">
    <cfRule type="cellIs" dxfId="72" priority="36" operator="equal">
      <formula>"Yes"</formula>
    </cfRule>
  </conditionalFormatting>
  <conditionalFormatting sqref="AW31:AX31">
    <cfRule type="cellIs" dxfId="71" priority="37" operator="equal">
      <formula>"Yes"</formula>
    </cfRule>
  </conditionalFormatting>
  <conditionalFormatting sqref="BW29:BZ30">
    <cfRule type="cellIs" dxfId="70" priority="12" operator="equal">
      <formula>"Basic"</formula>
    </cfRule>
    <cfRule type="cellIs" dxfId="69" priority="13" operator="equal">
      <formula>"Good"</formula>
    </cfRule>
    <cfRule type="cellIs" dxfId="68" priority="14" operator="equal">
      <formula>"V.Good"</formula>
    </cfRule>
  </conditionalFormatting>
  <conditionalFormatting sqref="BW28:BZ28">
    <cfRule type="cellIs" dxfId="67" priority="15" operator="equal">
      <formula>"Basic"</formula>
    </cfRule>
    <cfRule type="cellIs" dxfId="66" priority="16" operator="equal">
      <formula>"Good"</formula>
    </cfRule>
    <cfRule type="cellIs" dxfId="65" priority="17" operator="equal">
      <formula>"V.Good"</formula>
    </cfRule>
  </conditionalFormatting>
  <conditionalFormatting sqref="N31">
    <cfRule type="cellIs" dxfId="64" priority="10" operator="equal">
      <formula>"Y"</formula>
    </cfRule>
  </conditionalFormatting>
  <conditionalFormatting sqref="AE47">
    <cfRule type="cellIs" dxfId="63" priority="9" operator="equal">
      <formula>"Country"</formula>
    </cfRule>
  </conditionalFormatting>
  <conditionalFormatting sqref="AD51:AW52 AD54:AW55 AD57:AW58 AD60:AW61 AD63:AW64 AD66:AW67 AD69:AW70 AD72:AW73">
    <cfRule type="cellIs" dxfId="62" priority="8" operator="equal">
      <formula>"Shipmanagement"</formula>
    </cfRule>
  </conditionalFormatting>
  <conditionalFormatting sqref="AE53 AE56 AE59 AE62 AE65 AE68 AE71 AE74">
    <cfRule type="cellIs" dxfId="61" priority="7" operator="equal">
      <formula>"Country"</formula>
    </cfRule>
  </conditionalFormatting>
  <conditionalFormatting sqref="T38">
    <cfRule type="expression" dxfId="60" priority="4">
      <formula>T38-TODAY()&lt;120</formula>
    </cfRule>
    <cfRule type="expression" dxfId="59" priority="5">
      <formula>T38&gt;TODAY()</formula>
    </cfRule>
    <cfRule type="expression" dxfId="58" priority="6">
      <formula>T38&lt;TODAY()</formula>
    </cfRule>
  </conditionalFormatting>
  <conditionalFormatting sqref="AW33:AX33">
    <cfRule type="cellIs" dxfId="57" priority="3" operator="equal">
      <formula>"Yes"</formula>
    </cfRule>
  </conditionalFormatting>
  <conditionalFormatting sqref="AI36:AI38">
    <cfRule type="cellIs" dxfId="56" priority="1" operator="equal">
      <formula>"Yes"</formula>
    </cfRule>
  </conditionalFormatting>
  <dataValidations count="22">
    <dataValidation type="list" allowBlank="1" showInputMessage="1" sqref="BI10">
      <formula1>"Russian,Ukrainian,Filipino,German,Polish,Lithuanian,Latvian,Belorussian,Indonesian"</formula1>
    </dataValidation>
    <dataValidation type="list" allowBlank="1" showInputMessage="1" sqref="BA13">
      <formula1>"Moscow, St. Petersburg,Kiev,Arkhangelsk,Murmansk,Rostov-on-Don,Vladivostok,Simferopol"</formula1>
    </dataValidation>
    <dataValidation type="list" allowBlank="1" showInputMessage="1" sqref="AN10:AY11">
      <formula1>"Russia,Ukraine,Philippines,Latvia,Lithuania,Estonia,Germany,Poland,Belorussia"</formula1>
    </dataValidation>
    <dataValidation type="list" allowBlank="1" showInputMessage="1" showErrorMessage="1" sqref="BW28:BW30 AL28:AL31">
      <formula1>"V.Good,Good,Basic,No"</formula1>
    </dataValidation>
    <dataValidation type="list" allowBlank="1" showInputMessage="1" showErrorMessage="1" sqref="CB2:CJ3">
      <formula1>"Briese-Russia,Briese-Ukraine,Briese-Crimea,HLM,Stella Marine"</formula1>
    </dataValidation>
    <dataValidation allowBlank="1" showInputMessage="1" sqref="CK3 BC48 BC45 BC51 BC54 BC57 BC60 BC63 BC66 BC69 BC72"/>
    <dataValidation type="list" allowBlank="1" showInputMessage="1" showErrorMessage="1" sqref="CP47 CP50 CP53 CP56 CP59 CP62 CP65 CP68 CP71 CP74">
      <formula1>"$,€"</formula1>
    </dataValidation>
    <dataValidation type="list" allowBlank="1" showInputMessage="1" showErrorMessage="1" sqref="U47">
      <formula1>"Gearless,Cranes,Derricks"</formula1>
    </dataValidation>
    <dataValidation type="list" allowBlank="1" showInputMessage="1" sqref="T45:AC46 T48:AC49 T51:AC52 T54:AC55 T57:AC58 T60:AC61 T63:AC64 T66:AC67 T69:AC70 T72:AC73">
      <formula1>"General Cargo,Multi-Purpose,Heavy-Lift,Container Ship,Bulk Carrier,Car Carrier,Refrigerated Cargo,Tanker,Offshore,Fishing,Other"</formula1>
    </dataValidation>
    <dataValidation type="list" allowBlank="1" showInputMessage="1" showErrorMessage="1" sqref="I31 N31">
      <formula1>"Y,N"</formula1>
    </dataValidation>
    <dataValidation type="list" allowBlank="1" showInputMessage="1" showErrorMessage="1" sqref="AW35:AX35 AW29:AX29 AW27:AX27 AW31:AX31 AW33:AX33 AI36:AI38">
      <formula1>"Yes,No,"</formula1>
    </dataValidation>
    <dataValidation type="list" allowBlank="1" showInputMessage="1" showErrorMessage="1" sqref="BF18">
      <formula1>"Wife,Son,Daughter,Mother,Father,Brother,Sister,Partner,Other"</formula1>
    </dataValidation>
    <dataValidation type="list" allowBlank="1" showInputMessage="1" showErrorMessage="1" sqref="A2:A3">
      <formula1>"Chief Engineer,2nd Engineer,3rd Engineer,Junior Engineer,Motorman,Wiper,Engine Cadet"</formula1>
    </dataValidation>
    <dataValidation type="list" allowBlank="1" showInputMessage="1" sqref="CB47 CB50 CB53 CB56 CB59 CB62 CB65 CB68 CB71 CB74">
      <formula1>"End of Contract,Vessel Sold,Vessel Laid-Up,Injury, Sickness,Family Reasons,Conflict,Dismissal"</formula1>
    </dataValidation>
    <dataValidation type="list" allowBlank="1" showInputMessage="1" sqref="B7:G8">
      <formula1>"+7,+38,+63"</formula1>
    </dataValidation>
    <dataValidation type="list" allowBlank="1" showInputMessage="1" sqref="H7:M8">
      <formula1>"812,863,818,815,851,692,482,48,552"</formula1>
    </dataValidation>
    <dataValidation type="list" allowBlank="1" sqref="AA10:AM11">
      <formula1>"St. Petersburg,Arkhangelsk, Murmansk,Rostov-on-Don, Sevastopol, Kherson"</formula1>
    </dataValidation>
    <dataValidation type="list" allowBlank="1" showInputMessage="1" sqref="U50:X50 U53:X53 U56:X56 U59:X59 U62:X62 U65:X65 U68:X68 U71:X71 U74:X74">
      <formula1>"Gears,Gearless,Cranes,Derricks"</formula1>
    </dataValidation>
    <dataValidation type="list" allowBlank="1" showInputMessage="1" sqref="C45 C48 C51 C54 C57 C60 C63 C66 C69 C72">
      <formula1>"Master,C/O,2/O,3/O,J/O,Bosun,A/B,O/S,Cadet"</formula1>
    </dataValidation>
    <dataValidation type="list" allowBlank="1" showInputMessage="1" sqref="B2:M3">
      <formula1>"Master,Chief Officer,2nd Officer,3rd Officer,Junior Officer, Bosun,A/B Seaman, O/S, Deck Cadet"</formula1>
    </dataValidation>
    <dataValidation type="list" allowBlank="1" showInputMessage="1" showErrorMessage="1" sqref="AQ2:BI3">
      <formula1>"Master, Chief Officer, OOW,A/B Seaman,O/S"</formula1>
    </dataValidation>
    <dataValidation type="list" allowBlank="1" showInputMessage="1" sqref="CK2:CT2">
      <formula1>"St. Petersburg,Arkhangelsk,Murmansk,Rostov-on-Don,Kaliningrad,---,Sevastopol,Odessa"</formula1>
    </dataValidation>
  </dataValidations>
  <pageMargins left="0.39370078740157483" right="0.27559055118110237" top="0.19685039370078741" bottom="0.19685039370078741" header="0.31496062992125984" footer="0.31496062992125984"/>
  <pageSetup paperSize="9" orientation="landscape" r:id="rId1"/>
  <ignoredErrors>
    <ignoredError sqref="B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72"/>
  <sheetViews>
    <sheetView showGridLines="0" showRowColHeaders="0" zoomScale="145" zoomScaleNormal="145" workbookViewId="0">
      <selection activeCell="N12" sqref="N12:Q13"/>
    </sheetView>
  </sheetViews>
  <sheetFormatPr baseColWidth="10" defaultColWidth="0" defaultRowHeight="0" customHeight="1" zeroHeight="1" x14ac:dyDescent="0.25"/>
  <cols>
    <col min="1" max="97" width="1.42578125" customWidth="1"/>
    <col min="98" max="98" width="1.7109375" customWidth="1"/>
    <col min="99" max="16384" width="14.28515625" hidden="1"/>
  </cols>
  <sheetData>
    <row r="1" spans="1:98" ht="8.25" customHeight="1" x14ac:dyDescent="0.25">
      <c r="A1" s="1"/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95"/>
      <c r="N1" s="388" t="s">
        <v>1</v>
      </c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95"/>
      <c r="AD1" s="388" t="s">
        <v>2</v>
      </c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95"/>
      <c r="AQ1" s="388" t="s">
        <v>3</v>
      </c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  <c r="BF1" s="389"/>
      <c r="BG1" s="389"/>
      <c r="BH1" s="389"/>
      <c r="BI1" s="395"/>
      <c r="BJ1" s="514" t="s">
        <v>4</v>
      </c>
      <c r="BK1" s="515"/>
      <c r="BL1" s="515"/>
      <c r="BM1" s="515"/>
      <c r="BN1" s="515"/>
      <c r="BO1" s="515"/>
      <c r="BP1" s="515"/>
      <c r="BQ1" s="515"/>
      <c r="BR1" s="515"/>
      <c r="BS1" s="516"/>
      <c r="BT1" s="514" t="s">
        <v>5</v>
      </c>
      <c r="BU1" s="515"/>
      <c r="BV1" s="515"/>
      <c r="BW1" s="515"/>
      <c r="BX1" s="515"/>
      <c r="BY1" s="515"/>
      <c r="BZ1" s="516"/>
      <c r="CA1" s="950" t="s">
        <v>132</v>
      </c>
      <c r="CB1" s="951"/>
      <c r="CC1" s="951"/>
      <c r="CD1" s="951"/>
      <c r="CE1" s="951"/>
      <c r="CF1" s="951"/>
      <c r="CG1" s="951"/>
      <c r="CH1" s="951"/>
      <c r="CI1" s="951"/>
      <c r="CJ1" s="952"/>
      <c r="CK1" s="953" t="s">
        <v>6</v>
      </c>
      <c r="CL1" s="954"/>
      <c r="CM1" s="954"/>
      <c r="CN1" s="954"/>
      <c r="CO1" s="954"/>
      <c r="CP1" s="954"/>
      <c r="CQ1" s="954"/>
      <c r="CR1" s="954"/>
      <c r="CS1" s="954"/>
      <c r="CT1" s="954"/>
    </row>
    <row r="2" spans="1:98" ht="8.25" customHeight="1" x14ac:dyDescent="0.25">
      <c r="A2" s="2"/>
      <c r="B2" s="671">
        <f>AF!B2</f>
        <v>0</v>
      </c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2"/>
      <c r="N2" s="762">
        <f>AF!N2</f>
        <v>0</v>
      </c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673">
        <f>AF!AD2</f>
        <v>0</v>
      </c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2"/>
      <c r="AQ2" s="673">
        <f>AF!AQ2</f>
        <v>0</v>
      </c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2"/>
      <c r="BJ2" s="713">
        <f>AF!BJ2</f>
        <v>0</v>
      </c>
      <c r="BK2" s="714"/>
      <c r="BL2" s="714"/>
      <c r="BM2" s="714"/>
      <c r="BN2" s="714"/>
      <c r="BO2" s="714"/>
      <c r="BP2" s="714"/>
      <c r="BQ2" s="714"/>
      <c r="BR2" s="714"/>
      <c r="BS2" s="715"/>
      <c r="BT2" s="717">
        <f>AF!BT2</f>
        <v>0</v>
      </c>
      <c r="BU2" s="718"/>
      <c r="BV2" s="718"/>
      <c r="BW2" s="718"/>
      <c r="BX2" s="718"/>
      <c r="BY2" s="718"/>
      <c r="BZ2" s="718"/>
      <c r="CA2" s="955" t="s">
        <v>137</v>
      </c>
      <c r="CB2" s="956" t="str">
        <f>AF!CB2</f>
        <v>Briese-Russia</v>
      </c>
      <c r="CC2" s="956"/>
      <c r="CD2" s="956"/>
      <c r="CE2" s="956"/>
      <c r="CF2" s="956"/>
      <c r="CG2" s="956"/>
      <c r="CH2" s="956"/>
      <c r="CI2" s="956"/>
      <c r="CJ2" s="957"/>
      <c r="CK2" s="648"/>
      <c r="CL2" s="649"/>
      <c r="CM2" s="649"/>
      <c r="CN2" s="649"/>
      <c r="CO2" s="649"/>
      <c r="CP2" s="649"/>
      <c r="CQ2" s="649"/>
      <c r="CR2" s="649"/>
      <c r="CS2" s="649"/>
      <c r="CT2" s="649"/>
    </row>
    <row r="3" spans="1:98" ht="8.25" customHeight="1" x14ac:dyDescent="0.25">
      <c r="A3" s="3"/>
      <c r="B3" s="671"/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2"/>
      <c r="N3" s="762"/>
      <c r="O3" s="762"/>
      <c r="P3" s="762"/>
      <c r="Q3" s="762"/>
      <c r="R3" s="762"/>
      <c r="S3" s="762"/>
      <c r="T3" s="762"/>
      <c r="U3" s="762"/>
      <c r="V3" s="762"/>
      <c r="W3" s="762"/>
      <c r="X3" s="762"/>
      <c r="Y3" s="762"/>
      <c r="Z3" s="762"/>
      <c r="AA3" s="762"/>
      <c r="AB3" s="762"/>
      <c r="AC3" s="762"/>
      <c r="AD3" s="673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2"/>
      <c r="AQ3" s="673"/>
      <c r="AR3" s="671"/>
      <c r="AS3" s="671"/>
      <c r="AT3" s="671"/>
      <c r="AU3" s="671"/>
      <c r="AV3" s="671"/>
      <c r="AW3" s="671"/>
      <c r="AX3" s="671"/>
      <c r="AY3" s="671"/>
      <c r="AZ3" s="671"/>
      <c r="BA3" s="671"/>
      <c r="BB3" s="671"/>
      <c r="BC3" s="671"/>
      <c r="BD3" s="671"/>
      <c r="BE3" s="671"/>
      <c r="BF3" s="671"/>
      <c r="BG3" s="671"/>
      <c r="BH3" s="671"/>
      <c r="BI3" s="672"/>
      <c r="BJ3" s="713"/>
      <c r="BK3" s="714"/>
      <c r="BL3" s="714"/>
      <c r="BM3" s="714"/>
      <c r="BN3" s="714"/>
      <c r="BO3" s="714"/>
      <c r="BP3" s="714"/>
      <c r="BQ3" s="714"/>
      <c r="BR3" s="714"/>
      <c r="BS3" s="715"/>
      <c r="BT3" s="717"/>
      <c r="BU3" s="718"/>
      <c r="BV3" s="718"/>
      <c r="BW3" s="718"/>
      <c r="BX3" s="718"/>
      <c r="BY3" s="718"/>
      <c r="BZ3" s="718"/>
      <c r="CA3" s="955"/>
      <c r="CB3" s="956"/>
      <c r="CC3" s="956"/>
      <c r="CD3" s="956"/>
      <c r="CE3" s="956"/>
      <c r="CF3" s="956"/>
      <c r="CG3" s="956"/>
      <c r="CH3" s="956"/>
      <c r="CI3" s="956"/>
      <c r="CJ3" s="957"/>
      <c r="CK3" s="650"/>
      <c r="CL3" s="651"/>
      <c r="CM3" s="651"/>
      <c r="CN3" s="651"/>
      <c r="CO3" s="651"/>
      <c r="CP3" s="651"/>
      <c r="CQ3" s="651"/>
      <c r="CR3" s="651"/>
      <c r="CS3" s="651"/>
      <c r="CT3" s="651"/>
    </row>
    <row r="4" spans="1:98" ht="8.25" customHeight="1" x14ac:dyDescent="0.25">
      <c r="A4" s="44"/>
      <c r="B4" s="44"/>
      <c r="C4" s="759" t="s">
        <v>123</v>
      </c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130"/>
      <c r="CR4" s="130"/>
      <c r="CS4" s="130"/>
      <c r="CT4" s="130"/>
    </row>
    <row r="5" spans="1:98" ht="8.25" customHeight="1" x14ac:dyDescent="0.25">
      <c r="A5" s="674">
        <v>1</v>
      </c>
      <c r="B5" s="674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  <c r="W5" s="128"/>
      <c r="X5" s="128"/>
      <c r="Y5" s="12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716" t="s">
        <v>97</v>
      </c>
      <c r="AY5" s="716"/>
      <c r="AZ5" s="716"/>
      <c r="BA5" s="716"/>
      <c r="BB5" s="716"/>
      <c r="BC5" s="716"/>
      <c r="BD5" s="719" t="s">
        <v>131</v>
      </c>
      <c r="BE5" s="720"/>
      <c r="BF5" s="720"/>
      <c r="BG5" s="720"/>
      <c r="BH5" s="720"/>
      <c r="BI5" s="720"/>
      <c r="BJ5" s="720"/>
      <c r="BK5" s="720"/>
      <c r="BL5" s="720"/>
      <c r="BM5" s="720"/>
      <c r="BN5" s="720"/>
      <c r="BO5" s="721"/>
      <c r="BP5" s="126"/>
      <c r="BQ5" s="99"/>
      <c r="BR5" s="716" t="s">
        <v>96</v>
      </c>
      <c r="BS5" s="716"/>
      <c r="BT5" s="716"/>
      <c r="BU5" s="723" t="s">
        <v>131</v>
      </c>
      <c r="BV5" s="720"/>
      <c r="BW5" s="720"/>
      <c r="BX5" s="720"/>
      <c r="BY5" s="720"/>
      <c r="BZ5" s="721"/>
      <c r="CA5" s="126"/>
      <c r="CB5" s="722" t="s">
        <v>95</v>
      </c>
      <c r="CC5" s="722"/>
      <c r="CD5" s="722"/>
      <c r="CE5" s="722"/>
      <c r="CF5" s="722"/>
      <c r="CG5" s="722"/>
      <c r="CH5" s="722"/>
      <c r="CI5" s="722"/>
      <c r="CJ5" s="99"/>
      <c r="CK5" s="719" t="s">
        <v>130</v>
      </c>
      <c r="CL5" s="720"/>
      <c r="CM5" s="720"/>
      <c r="CN5" s="720"/>
      <c r="CO5" s="720"/>
      <c r="CP5" s="720"/>
      <c r="CQ5" s="720"/>
      <c r="CR5" s="720"/>
      <c r="CS5" s="721"/>
      <c r="CT5" s="130"/>
    </row>
    <row r="6" spans="1:98" ht="8.25" customHeight="1" thickBot="1" x14ac:dyDescent="0.3">
      <c r="A6" s="44"/>
      <c r="B6" s="44"/>
      <c r="C6" s="763"/>
      <c r="D6" s="763"/>
      <c r="E6" s="763"/>
      <c r="F6" s="763"/>
      <c r="G6" s="763"/>
      <c r="H6" s="763"/>
      <c r="I6" s="763"/>
      <c r="J6" s="763"/>
      <c r="K6" s="763"/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K6" s="130"/>
      <c r="CL6" s="130"/>
      <c r="CM6" s="130"/>
      <c r="CN6" s="130"/>
      <c r="CO6" s="130"/>
      <c r="CP6" s="130"/>
      <c r="CQ6" s="130"/>
      <c r="CR6" s="130"/>
      <c r="CS6" s="130"/>
      <c r="CT6" s="130"/>
    </row>
    <row r="7" spans="1:98" ht="8.25" customHeight="1" x14ac:dyDescent="0.25">
      <c r="A7" s="44"/>
      <c r="B7" s="653" t="s">
        <v>29</v>
      </c>
      <c r="C7" s="654"/>
      <c r="D7" s="696" t="s">
        <v>121</v>
      </c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125"/>
      <c r="S7" s="125"/>
      <c r="T7" s="125"/>
      <c r="U7" s="93"/>
      <c r="V7" s="93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124"/>
      <c r="AI7" s="124"/>
      <c r="AJ7" s="91"/>
      <c r="AK7" s="44"/>
      <c r="AL7" s="653" t="s">
        <v>30</v>
      </c>
      <c r="AM7" s="654"/>
      <c r="AN7" s="640" t="s">
        <v>122</v>
      </c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641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1"/>
      <c r="CT7" s="130"/>
    </row>
    <row r="8" spans="1:98" ht="8.25" customHeight="1" x14ac:dyDescent="0.25">
      <c r="A8" s="44"/>
      <c r="B8" s="655"/>
      <c r="C8" s="656"/>
      <c r="D8" s="698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120"/>
      <c r="S8" s="120"/>
      <c r="T8" s="120"/>
      <c r="U8" s="90"/>
      <c r="V8" s="90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119"/>
      <c r="AI8" s="119"/>
      <c r="AJ8" s="81"/>
      <c r="AK8" s="44"/>
      <c r="AL8" s="655"/>
      <c r="AM8" s="656"/>
      <c r="AN8" s="642"/>
      <c r="AO8" s="643"/>
      <c r="AP8" s="643"/>
      <c r="AQ8" s="643"/>
      <c r="AR8" s="643"/>
      <c r="AS8" s="643"/>
      <c r="AT8" s="643"/>
      <c r="AU8" s="643"/>
      <c r="AV8" s="643"/>
      <c r="AW8" s="643"/>
      <c r="AX8" s="643"/>
      <c r="AY8" s="643"/>
      <c r="AZ8" s="643"/>
      <c r="BA8" s="643"/>
      <c r="BB8" s="643"/>
      <c r="BC8" s="643"/>
      <c r="BD8" s="643"/>
      <c r="BE8" s="90"/>
      <c r="BF8" s="90"/>
      <c r="BG8" s="90"/>
      <c r="BH8" s="83"/>
      <c r="BI8" s="83"/>
      <c r="BJ8" s="83"/>
      <c r="BK8" s="83"/>
      <c r="BL8" s="83"/>
      <c r="BM8" s="83"/>
      <c r="BN8" s="123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661" t="s">
        <v>120</v>
      </c>
      <c r="CC8" s="661"/>
      <c r="CD8" s="661"/>
      <c r="CE8" s="661"/>
      <c r="CF8" s="661"/>
      <c r="CG8" s="661" t="s">
        <v>114</v>
      </c>
      <c r="CH8" s="661"/>
      <c r="CI8" s="661"/>
      <c r="CJ8" s="661"/>
      <c r="CK8" s="661"/>
      <c r="CL8" s="661" t="s">
        <v>119</v>
      </c>
      <c r="CM8" s="661"/>
      <c r="CN8" s="661"/>
      <c r="CO8" s="661"/>
      <c r="CP8" s="661"/>
      <c r="CQ8" s="121"/>
      <c r="CR8" s="132"/>
      <c r="CS8" s="81"/>
      <c r="CT8" s="130"/>
    </row>
    <row r="9" spans="1:98" ht="8.25" customHeight="1" x14ac:dyDescent="0.25">
      <c r="A9" s="44"/>
      <c r="B9" s="8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63"/>
      <c r="O9" s="63"/>
      <c r="P9" s="63"/>
      <c r="Q9" s="63"/>
      <c r="R9" s="695" t="s">
        <v>93</v>
      </c>
      <c r="S9" s="695"/>
      <c r="T9" s="695"/>
      <c r="U9" s="695"/>
      <c r="V9" s="695"/>
      <c r="W9" s="695"/>
      <c r="X9" s="693" t="s">
        <v>92</v>
      </c>
      <c r="Y9" s="693"/>
      <c r="Z9" s="693"/>
      <c r="AA9" s="693"/>
      <c r="AB9" s="693"/>
      <c r="AC9" s="693"/>
      <c r="AD9" s="694" t="s">
        <v>91</v>
      </c>
      <c r="AE9" s="694"/>
      <c r="AF9" s="694"/>
      <c r="AG9" s="694"/>
      <c r="AH9" s="694"/>
      <c r="AI9" s="694"/>
      <c r="AJ9" s="117"/>
      <c r="AK9" s="44"/>
      <c r="AL9" s="82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83"/>
      <c r="BI9" s="83"/>
      <c r="BJ9" s="83"/>
      <c r="BK9" s="83"/>
      <c r="BL9" s="83"/>
      <c r="BM9" s="83"/>
      <c r="BN9" s="112"/>
      <c r="BO9" s="101"/>
      <c r="BP9" s="116"/>
      <c r="BQ9" s="670" t="s">
        <v>118</v>
      </c>
      <c r="BR9" s="670"/>
      <c r="BS9" s="670"/>
      <c r="BT9" s="670"/>
      <c r="BU9" s="670"/>
      <c r="BV9" s="670"/>
      <c r="BW9" s="670"/>
      <c r="BX9" s="670"/>
      <c r="BY9" s="670"/>
      <c r="BZ9" s="670"/>
      <c r="CA9" s="83"/>
      <c r="CB9" s="662"/>
      <c r="CC9" s="662"/>
      <c r="CD9" s="662"/>
      <c r="CE9" s="662"/>
      <c r="CF9" s="663"/>
      <c r="CG9" s="664"/>
      <c r="CH9" s="665"/>
      <c r="CI9" s="665"/>
      <c r="CJ9" s="665"/>
      <c r="CK9" s="666"/>
      <c r="CL9" s="667"/>
      <c r="CM9" s="668"/>
      <c r="CN9" s="668"/>
      <c r="CO9" s="668"/>
      <c r="CP9" s="668"/>
      <c r="CQ9" s="118"/>
      <c r="CR9" s="132"/>
      <c r="CS9" s="81"/>
      <c r="CT9" s="130"/>
    </row>
    <row r="10" spans="1:98" ht="8.25" customHeight="1" x14ac:dyDescent="0.25">
      <c r="A10" s="44"/>
      <c r="B10" s="82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695"/>
      <c r="S10" s="695"/>
      <c r="T10" s="695"/>
      <c r="U10" s="695"/>
      <c r="V10" s="695"/>
      <c r="W10" s="695"/>
      <c r="X10" s="693"/>
      <c r="Y10" s="693"/>
      <c r="Z10" s="693"/>
      <c r="AA10" s="693"/>
      <c r="AB10" s="693"/>
      <c r="AC10" s="693"/>
      <c r="AD10" s="694"/>
      <c r="AE10" s="694"/>
      <c r="AF10" s="694"/>
      <c r="AG10" s="694"/>
      <c r="AH10" s="694"/>
      <c r="AI10" s="694"/>
      <c r="AJ10" s="113"/>
      <c r="AK10" s="44"/>
      <c r="AL10" s="84"/>
      <c r="AM10" s="89"/>
      <c r="AN10" s="88"/>
      <c r="AO10" s="644" t="s">
        <v>117</v>
      </c>
      <c r="AP10" s="644"/>
      <c r="AQ10" s="644"/>
      <c r="AR10" s="644"/>
      <c r="AS10" s="644"/>
      <c r="AT10" s="644"/>
      <c r="AU10" s="644"/>
      <c r="AV10" s="644"/>
      <c r="AW10" s="644"/>
      <c r="AX10" s="644"/>
      <c r="AY10" s="644"/>
      <c r="AZ10" s="644"/>
      <c r="BA10" s="644"/>
      <c r="BB10" s="644"/>
      <c r="BC10" s="644"/>
      <c r="BD10" s="645" t="s">
        <v>56</v>
      </c>
      <c r="BE10" s="646"/>
      <c r="BF10" s="83"/>
      <c r="BG10" s="83"/>
      <c r="BH10" s="83"/>
      <c r="BI10" s="83"/>
      <c r="BJ10" s="83"/>
      <c r="BK10" s="83"/>
      <c r="BL10" s="83"/>
      <c r="BM10" s="83"/>
      <c r="BN10" s="112"/>
      <c r="BO10" s="90"/>
      <c r="BP10" s="90"/>
      <c r="BQ10" s="670"/>
      <c r="BR10" s="670"/>
      <c r="BS10" s="670"/>
      <c r="BT10" s="670"/>
      <c r="BU10" s="670"/>
      <c r="BV10" s="670"/>
      <c r="BW10" s="670"/>
      <c r="BX10" s="670"/>
      <c r="BY10" s="670"/>
      <c r="BZ10" s="670"/>
      <c r="CA10" s="90"/>
      <c r="CB10" s="669" t="s">
        <v>116</v>
      </c>
      <c r="CC10" s="669"/>
      <c r="CD10" s="669"/>
      <c r="CE10" s="669"/>
      <c r="CF10" s="669"/>
      <c r="CG10" s="669" t="s">
        <v>115</v>
      </c>
      <c r="CH10" s="669"/>
      <c r="CI10" s="669"/>
      <c r="CJ10" s="669"/>
      <c r="CK10" s="143"/>
      <c r="CL10" s="669" t="s">
        <v>114</v>
      </c>
      <c r="CM10" s="669"/>
      <c r="CN10" s="669"/>
      <c r="CO10" s="669"/>
      <c r="CP10" s="143"/>
      <c r="CQ10" s="111"/>
      <c r="CR10" s="132"/>
      <c r="CS10" s="81"/>
      <c r="CT10" s="130"/>
    </row>
    <row r="11" spans="1:98" ht="8.25" customHeight="1" x14ac:dyDescent="0.25">
      <c r="A11" s="44"/>
      <c r="B11" s="82"/>
      <c r="C11" s="676" t="s">
        <v>88</v>
      </c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 t="s">
        <v>87</v>
      </c>
      <c r="O11" s="677"/>
      <c r="P11" s="677"/>
      <c r="Q11" s="677"/>
      <c r="R11" s="677">
        <v>1</v>
      </c>
      <c r="S11" s="677"/>
      <c r="T11" s="677">
        <v>2</v>
      </c>
      <c r="U11" s="677"/>
      <c r="V11" s="677">
        <v>3</v>
      </c>
      <c r="W11" s="677"/>
      <c r="X11" s="677">
        <v>4</v>
      </c>
      <c r="Y11" s="677"/>
      <c r="Z11" s="677">
        <v>5</v>
      </c>
      <c r="AA11" s="677"/>
      <c r="AB11" s="677">
        <v>6</v>
      </c>
      <c r="AC11" s="677"/>
      <c r="AD11" s="677">
        <v>7</v>
      </c>
      <c r="AE11" s="677"/>
      <c r="AF11" s="677">
        <v>8</v>
      </c>
      <c r="AG11" s="677"/>
      <c r="AH11" s="677">
        <v>9</v>
      </c>
      <c r="AI11" s="928"/>
      <c r="AJ11" s="106"/>
      <c r="AK11" s="44"/>
      <c r="AL11" s="84"/>
      <c r="AM11" s="86"/>
      <c r="AN11" s="116"/>
      <c r="AO11" s="87" t="s">
        <v>113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83"/>
      <c r="BG11" s="83"/>
      <c r="BH11" s="83"/>
      <c r="BI11" s="83"/>
      <c r="BJ11" s="83"/>
      <c r="BK11" s="83"/>
      <c r="BL11" s="83"/>
      <c r="BM11" s="83"/>
      <c r="BN11" s="112"/>
      <c r="BO11" s="101"/>
      <c r="BP11" s="116"/>
      <c r="BQ11" s="916" t="s">
        <v>112</v>
      </c>
      <c r="BR11" s="916"/>
      <c r="BS11" s="916"/>
      <c r="BT11" s="916"/>
      <c r="BU11" s="916"/>
      <c r="BV11" s="916"/>
      <c r="BW11" s="916"/>
      <c r="BX11" s="916"/>
      <c r="BY11" s="916"/>
      <c r="BZ11" s="916"/>
      <c r="CA11" s="83"/>
      <c r="CB11" s="710"/>
      <c r="CC11" s="710"/>
      <c r="CD11" s="710"/>
      <c r="CE11" s="710"/>
      <c r="CF11" s="711"/>
      <c r="CG11" s="712"/>
      <c r="CH11" s="710"/>
      <c r="CI11" s="710"/>
      <c r="CJ11" s="710"/>
      <c r="CK11" s="711"/>
      <c r="CL11" s="712"/>
      <c r="CM11" s="710"/>
      <c r="CN11" s="710"/>
      <c r="CO11" s="710"/>
      <c r="CP11" s="710"/>
      <c r="CQ11" s="111"/>
      <c r="CR11" s="132"/>
      <c r="CS11" s="81"/>
      <c r="CT11" s="130"/>
    </row>
    <row r="12" spans="1:98" ht="8.25" customHeight="1" x14ac:dyDescent="0.25">
      <c r="A12" s="44"/>
      <c r="B12" s="82"/>
      <c r="C12" s="686" t="s">
        <v>85</v>
      </c>
      <c r="D12" s="686"/>
      <c r="E12" s="686"/>
      <c r="F12" s="686"/>
      <c r="G12" s="686"/>
      <c r="H12" s="686"/>
      <c r="I12" s="686"/>
      <c r="J12" s="686"/>
      <c r="K12" s="686"/>
      <c r="L12" s="686"/>
      <c r="M12" s="686"/>
      <c r="N12" s="687" t="s">
        <v>82</v>
      </c>
      <c r="O12" s="687"/>
      <c r="P12" s="687"/>
      <c r="Q12" s="687"/>
      <c r="R12" s="678" t="str">
        <f>IF(N12=1,"a","")</f>
        <v/>
      </c>
      <c r="S12" s="679"/>
      <c r="T12" s="678" t="str">
        <f>IF(N12=2,"a","")</f>
        <v/>
      </c>
      <c r="U12" s="679"/>
      <c r="V12" s="678" t="str">
        <f>IF(N12=3,"a","")</f>
        <v/>
      </c>
      <c r="W12" s="679"/>
      <c r="X12" s="680" t="str">
        <f>IF(N12=4,"a","")</f>
        <v/>
      </c>
      <c r="Y12" s="681"/>
      <c r="Z12" s="682" t="str">
        <f>IF(N12=5,"a","")</f>
        <v/>
      </c>
      <c r="AA12" s="680"/>
      <c r="AB12" s="680" t="str">
        <f>IF(N12=6,"a","")</f>
        <v/>
      </c>
      <c r="AC12" s="681"/>
      <c r="AD12" s="684" t="str">
        <f>IF(N12=7,"a","")</f>
        <v/>
      </c>
      <c r="AE12" s="685"/>
      <c r="AF12" s="684" t="str">
        <f>IF(N12=8,"a","")</f>
        <v/>
      </c>
      <c r="AG12" s="685"/>
      <c r="AH12" s="684" t="str">
        <f>IF(N12=9,"a","")</f>
        <v/>
      </c>
      <c r="AI12" s="685"/>
      <c r="AJ12" s="107"/>
      <c r="AK12" s="44"/>
      <c r="AL12" s="84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110"/>
      <c r="BO12" s="109"/>
      <c r="BP12" s="109"/>
      <c r="BQ12" s="917"/>
      <c r="BR12" s="917"/>
      <c r="BS12" s="917"/>
      <c r="BT12" s="917"/>
      <c r="BU12" s="917"/>
      <c r="BV12" s="917"/>
      <c r="BW12" s="917"/>
      <c r="BX12" s="917"/>
      <c r="BY12" s="917"/>
      <c r="BZ12" s="917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42"/>
      <c r="CO12" s="142"/>
      <c r="CP12" s="142"/>
      <c r="CQ12" s="108"/>
      <c r="CR12" s="132"/>
      <c r="CS12" s="81"/>
      <c r="CT12" s="130"/>
    </row>
    <row r="13" spans="1:98" ht="8.25" customHeight="1" x14ac:dyDescent="0.25">
      <c r="A13" s="44"/>
      <c r="B13" s="82"/>
      <c r="C13" s="675"/>
      <c r="D13" s="675"/>
      <c r="E13" s="675"/>
      <c r="F13" s="675"/>
      <c r="G13" s="675"/>
      <c r="H13" s="675"/>
      <c r="I13" s="675"/>
      <c r="J13" s="675"/>
      <c r="K13" s="675"/>
      <c r="L13" s="675"/>
      <c r="M13" s="675"/>
      <c r="N13" s="688"/>
      <c r="O13" s="688"/>
      <c r="P13" s="688"/>
      <c r="Q13" s="688"/>
      <c r="R13" s="614"/>
      <c r="S13" s="615"/>
      <c r="T13" s="614"/>
      <c r="U13" s="615"/>
      <c r="V13" s="614"/>
      <c r="W13" s="615"/>
      <c r="X13" s="623"/>
      <c r="Y13" s="624"/>
      <c r="Z13" s="683"/>
      <c r="AA13" s="623"/>
      <c r="AB13" s="623"/>
      <c r="AC13" s="624"/>
      <c r="AD13" s="610"/>
      <c r="AE13" s="611"/>
      <c r="AF13" s="610"/>
      <c r="AG13" s="611"/>
      <c r="AH13" s="610"/>
      <c r="AI13" s="611"/>
      <c r="AJ13" s="106"/>
      <c r="AK13" s="44"/>
      <c r="AL13" s="84"/>
      <c r="AM13" s="134"/>
      <c r="AN13" s="116"/>
      <c r="AO13" s="116" t="s">
        <v>111</v>
      </c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132"/>
      <c r="CP13" s="132"/>
      <c r="CQ13" s="132"/>
      <c r="CR13" s="132"/>
      <c r="CS13" s="81"/>
      <c r="CT13" s="130"/>
    </row>
    <row r="14" spans="1:98" ht="8.25" customHeight="1" x14ac:dyDescent="0.25">
      <c r="A14" s="44"/>
      <c r="B14" s="82"/>
      <c r="C14" s="675" t="s">
        <v>84</v>
      </c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88" t="s">
        <v>82</v>
      </c>
      <c r="O14" s="688"/>
      <c r="P14" s="688"/>
      <c r="Q14" s="688"/>
      <c r="R14" s="614" t="str">
        <f>IF(N14=1,"a","")</f>
        <v/>
      </c>
      <c r="S14" s="615"/>
      <c r="T14" s="614" t="str">
        <f>IF(N14=2,"a","")</f>
        <v/>
      </c>
      <c r="U14" s="615"/>
      <c r="V14" s="614" t="str">
        <f>IF(N14=3,"a","")</f>
        <v/>
      </c>
      <c r="W14" s="615"/>
      <c r="X14" s="623" t="str">
        <f>IF(N14=4,"a","")</f>
        <v/>
      </c>
      <c r="Y14" s="624"/>
      <c r="Z14" s="683" t="str">
        <f>IF(N14=5,"a","")</f>
        <v/>
      </c>
      <c r="AA14" s="623"/>
      <c r="AB14" s="623" t="str">
        <f>IF(N14=6,"a","")</f>
        <v/>
      </c>
      <c r="AC14" s="624"/>
      <c r="AD14" s="610" t="str">
        <f>IF(N14=7,"a","")</f>
        <v/>
      </c>
      <c r="AE14" s="611"/>
      <c r="AF14" s="610" t="str">
        <f>IF(N14=8,"a","")</f>
        <v/>
      </c>
      <c r="AG14" s="611"/>
      <c r="AH14" s="610" t="str">
        <f>IF(N14=9,"a","")</f>
        <v/>
      </c>
      <c r="AI14" s="611"/>
      <c r="AJ14" s="103"/>
      <c r="AK14" s="44"/>
      <c r="AL14" s="84"/>
      <c r="AM14" s="105"/>
      <c r="AN14" s="99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99"/>
      <c r="BA14" s="99"/>
      <c r="BB14" s="83"/>
      <c r="BC14" s="83"/>
      <c r="BD14" s="87" t="s">
        <v>101</v>
      </c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 t="s">
        <v>100</v>
      </c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132"/>
      <c r="CP14" s="132"/>
      <c r="CQ14" s="132"/>
      <c r="CR14" s="132"/>
      <c r="CS14" s="81"/>
      <c r="CT14" s="130"/>
    </row>
    <row r="15" spans="1:98" ht="8.25" customHeight="1" x14ac:dyDescent="0.25">
      <c r="A15" s="44"/>
      <c r="B15" s="82"/>
      <c r="C15" s="675"/>
      <c r="D15" s="675"/>
      <c r="E15" s="675"/>
      <c r="F15" s="675"/>
      <c r="G15" s="675"/>
      <c r="H15" s="675"/>
      <c r="I15" s="675"/>
      <c r="J15" s="675"/>
      <c r="K15" s="675"/>
      <c r="L15" s="675"/>
      <c r="M15" s="675"/>
      <c r="N15" s="688"/>
      <c r="O15" s="688"/>
      <c r="P15" s="688"/>
      <c r="Q15" s="688"/>
      <c r="R15" s="614"/>
      <c r="S15" s="615"/>
      <c r="T15" s="614"/>
      <c r="U15" s="615"/>
      <c r="V15" s="614"/>
      <c r="W15" s="615"/>
      <c r="X15" s="623"/>
      <c r="Y15" s="624"/>
      <c r="Z15" s="683"/>
      <c r="AA15" s="623"/>
      <c r="AB15" s="623"/>
      <c r="AC15" s="624"/>
      <c r="AD15" s="610"/>
      <c r="AE15" s="611"/>
      <c r="AF15" s="610"/>
      <c r="AG15" s="611"/>
      <c r="AH15" s="610"/>
      <c r="AI15" s="611"/>
      <c r="AJ15" s="104"/>
      <c r="AK15" s="44"/>
      <c r="AL15" s="84"/>
      <c r="AM15" s="101"/>
      <c r="AN15" s="116"/>
      <c r="AO15" s="847" t="s">
        <v>127</v>
      </c>
      <c r="AP15" s="847"/>
      <c r="AQ15" s="847"/>
      <c r="AR15" s="847"/>
      <c r="AS15" s="847"/>
      <c r="AT15" s="847"/>
      <c r="AU15" s="847"/>
      <c r="AV15" s="847"/>
      <c r="AW15" s="847"/>
      <c r="AX15" s="847"/>
      <c r="AY15" s="116"/>
      <c r="AZ15" s="719" t="s">
        <v>56</v>
      </c>
      <c r="BA15" s="721"/>
      <c r="BB15" s="130"/>
      <c r="BC15" s="85" t="s">
        <v>81</v>
      </c>
      <c r="BD15" s="908"/>
      <c r="BE15" s="908"/>
      <c r="BF15" s="908"/>
      <c r="BG15" s="908"/>
      <c r="BH15" s="908"/>
      <c r="BI15" s="908"/>
      <c r="BJ15" s="908"/>
      <c r="BK15" s="908"/>
      <c r="BL15" s="908"/>
      <c r="BM15" s="908"/>
      <c r="BN15" s="908"/>
      <c r="BO15" s="908"/>
      <c r="BP15" s="908"/>
      <c r="BQ15" s="908"/>
      <c r="BR15" s="908"/>
      <c r="BS15" s="908"/>
      <c r="BT15" s="908"/>
      <c r="BU15" s="908"/>
      <c r="BV15" s="908"/>
      <c r="BW15" s="85" t="s">
        <v>81</v>
      </c>
      <c r="BX15" s="634"/>
      <c r="BY15" s="635"/>
      <c r="BZ15" s="635"/>
      <c r="CA15" s="635"/>
      <c r="CB15" s="635"/>
      <c r="CC15" s="635"/>
      <c r="CD15" s="635"/>
      <c r="CE15" s="635"/>
      <c r="CF15" s="635"/>
      <c r="CG15" s="635"/>
      <c r="CH15" s="635"/>
      <c r="CI15" s="635"/>
      <c r="CJ15" s="635"/>
      <c r="CK15" s="635"/>
      <c r="CL15" s="635"/>
      <c r="CM15" s="635"/>
      <c r="CN15" s="635"/>
      <c r="CO15" s="635"/>
      <c r="CP15" s="635"/>
      <c r="CQ15" s="635"/>
      <c r="CR15" s="636"/>
      <c r="CS15" s="81"/>
      <c r="CT15" s="130"/>
    </row>
    <row r="16" spans="1:98" ht="8.25" customHeight="1" x14ac:dyDescent="0.25">
      <c r="A16" s="44"/>
      <c r="B16" s="82"/>
      <c r="C16" s="675" t="s">
        <v>110</v>
      </c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88" t="s">
        <v>82</v>
      </c>
      <c r="O16" s="688"/>
      <c r="P16" s="688"/>
      <c r="Q16" s="688"/>
      <c r="R16" s="614" t="str">
        <f>IF(N16=1,"a","")</f>
        <v/>
      </c>
      <c r="S16" s="615"/>
      <c r="T16" s="614" t="str">
        <f>IF(N16=2,"a","")</f>
        <v/>
      </c>
      <c r="U16" s="615"/>
      <c r="V16" s="614" t="str">
        <f>IF(N16=3,"a","")</f>
        <v/>
      </c>
      <c r="W16" s="615"/>
      <c r="X16" s="623" t="str">
        <f>IF(N16=4,"a","")</f>
        <v/>
      </c>
      <c r="Y16" s="624"/>
      <c r="Z16" s="683" t="str">
        <f>IF(N16=5,"a","")</f>
        <v/>
      </c>
      <c r="AA16" s="623"/>
      <c r="AB16" s="623" t="str">
        <f>IF(N16=6,"a","")</f>
        <v/>
      </c>
      <c r="AC16" s="624"/>
      <c r="AD16" s="610" t="str">
        <f>IF(N16=7,"a","")</f>
        <v/>
      </c>
      <c r="AE16" s="611"/>
      <c r="AF16" s="610" t="str">
        <f>IF(N16=8,"a","")</f>
        <v/>
      </c>
      <c r="AG16" s="611"/>
      <c r="AH16" s="610" t="str">
        <f>IF(N16=9,"a","")</f>
        <v/>
      </c>
      <c r="AI16" s="611"/>
      <c r="AJ16" s="103"/>
      <c r="AK16" s="44"/>
      <c r="AL16" s="84"/>
      <c r="AM16" s="86"/>
      <c r="AN16" s="116"/>
      <c r="AO16" s="847"/>
      <c r="AP16" s="847"/>
      <c r="AQ16" s="847"/>
      <c r="AR16" s="847"/>
      <c r="AS16" s="847"/>
      <c r="AT16" s="847"/>
      <c r="AU16" s="847"/>
      <c r="AV16" s="847"/>
      <c r="AW16" s="847"/>
      <c r="AX16" s="847"/>
      <c r="AY16" s="116"/>
      <c r="AZ16" s="116"/>
      <c r="BA16" s="116"/>
      <c r="BB16" s="130"/>
      <c r="BC16" s="83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83"/>
      <c r="BT16" s="83"/>
      <c r="BU16" s="83"/>
      <c r="BV16" s="83"/>
      <c r="BW16" s="116"/>
      <c r="BX16" s="637"/>
      <c r="BY16" s="638"/>
      <c r="BZ16" s="638"/>
      <c r="CA16" s="638"/>
      <c r="CB16" s="638"/>
      <c r="CC16" s="638"/>
      <c r="CD16" s="638"/>
      <c r="CE16" s="638"/>
      <c r="CF16" s="638"/>
      <c r="CG16" s="638"/>
      <c r="CH16" s="638"/>
      <c r="CI16" s="638"/>
      <c r="CJ16" s="638"/>
      <c r="CK16" s="638"/>
      <c r="CL16" s="638"/>
      <c r="CM16" s="638"/>
      <c r="CN16" s="638"/>
      <c r="CO16" s="638"/>
      <c r="CP16" s="638"/>
      <c r="CQ16" s="638"/>
      <c r="CR16" s="639"/>
      <c r="CS16" s="81"/>
      <c r="CT16" s="130"/>
    </row>
    <row r="17" spans="1:98" ht="8.25" customHeight="1" x14ac:dyDescent="0.25">
      <c r="A17" s="44"/>
      <c r="B17" s="82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869"/>
      <c r="O17" s="869"/>
      <c r="P17" s="869"/>
      <c r="Q17" s="869"/>
      <c r="R17" s="614"/>
      <c r="S17" s="615"/>
      <c r="T17" s="614"/>
      <c r="U17" s="615"/>
      <c r="V17" s="614"/>
      <c r="W17" s="615"/>
      <c r="X17" s="623"/>
      <c r="Y17" s="624"/>
      <c r="Z17" s="683"/>
      <c r="AA17" s="623"/>
      <c r="AB17" s="623"/>
      <c r="AC17" s="624"/>
      <c r="AD17" s="610"/>
      <c r="AE17" s="611"/>
      <c r="AF17" s="610"/>
      <c r="AG17" s="611"/>
      <c r="AH17" s="610"/>
      <c r="AI17" s="611"/>
      <c r="AJ17" s="103"/>
      <c r="AK17" s="44"/>
      <c r="AL17" s="84"/>
      <c r="AM17" s="101"/>
      <c r="AN17" s="99"/>
      <c r="AO17" s="647" t="s">
        <v>109</v>
      </c>
      <c r="AP17" s="647"/>
      <c r="AQ17" s="647"/>
      <c r="AR17" s="647"/>
      <c r="AS17" s="647"/>
      <c r="AT17" s="647"/>
      <c r="AU17" s="647"/>
      <c r="AV17" s="647"/>
      <c r="AW17" s="647"/>
      <c r="AX17" s="647"/>
      <c r="AY17" s="100"/>
      <c r="AZ17" s="719"/>
      <c r="BA17" s="721"/>
      <c r="BB17" s="130"/>
      <c r="BC17" s="85" t="s">
        <v>81</v>
      </c>
      <c r="BD17" s="908"/>
      <c r="BE17" s="908"/>
      <c r="BF17" s="908"/>
      <c r="BG17" s="908"/>
      <c r="BH17" s="908"/>
      <c r="BI17" s="908"/>
      <c r="BJ17" s="908"/>
      <c r="BK17" s="908"/>
      <c r="BL17" s="908"/>
      <c r="BM17" s="908"/>
      <c r="BN17" s="908"/>
      <c r="BO17" s="908"/>
      <c r="BP17" s="908"/>
      <c r="BQ17" s="908"/>
      <c r="BR17" s="908"/>
      <c r="BS17" s="908"/>
      <c r="BT17" s="908"/>
      <c r="BU17" s="908"/>
      <c r="BV17" s="908"/>
      <c r="BW17" s="85" t="s">
        <v>81</v>
      </c>
      <c r="BX17" s="634"/>
      <c r="BY17" s="635"/>
      <c r="BZ17" s="635"/>
      <c r="CA17" s="635"/>
      <c r="CB17" s="635"/>
      <c r="CC17" s="635"/>
      <c r="CD17" s="635"/>
      <c r="CE17" s="635"/>
      <c r="CF17" s="635"/>
      <c r="CG17" s="635"/>
      <c r="CH17" s="635"/>
      <c r="CI17" s="635"/>
      <c r="CJ17" s="635"/>
      <c r="CK17" s="635"/>
      <c r="CL17" s="635"/>
      <c r="CM17" s="635"/>
      <c r="CN17" s="635"/>
      <c r="CO17" s="635"/>
      <c r="CP17" s="635"/>
      <c r="CQ17" s="635"/>
      <c r="CR17" s="636"/>
      <c r="CS17" s="81"/>
      <c r="CT17" s="130"/>
    </row>
    <row r="18" spans="1:98" ht="8.25" customHeight="1" x14ac:dyDescent="0.25">
      <c r="A18" s="44"/>
      <c r="B18" s="98"/>
      <c r="C18" s="83" t="s">
        <v>51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97"/>
      <c r="AK18" s="44"/>
      <c r="AL18" s="84"/>
      <c r="AM18" s="99"/>
      <c r="AN18" s="99"/>
      <c r="AO18" s="647"/>
      <c r="AP18" s="647"/>
      <c r="AQ18" s="647"/>
      <c r="AR18" s="647"/>
      <c r="AS18" s="647"/>
      <c r="AT18" s="647"/>
      <c r="AU18" s="647"/>
      <c r="AV18" s="647"/>
      <c r="AW18" s="647"/>
      <c r="AX18" s="647"/>
      <c r="AY18" s="99"/>
      <c r="AZ18" s="99"/>
      <c r="BA18" s="99"/>
      <c r="BB18" s="130"/>
      <c r="BC18" s="83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83"/>
      <c r="BT18" s="83"/>
      <c r="BU18" s="83"/>
      <c r="BV18" s="83"/>
      <c r="BW18" s="116"/>
      <c r="BX18" s="637"/>
      <c r="BY18" s="638"/>
      <c r="BZ18" s="638"/>
      <c r="CA18" s="638"/>
      <c r="CB18" s="638"/>
      <c r="CC18" s="638"/>
      <c r="CD18" s="638"/>
      <c r="CE18" s="638"/>
      <c r="CF18" s="638"/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8"/>
      <c r="CR18" s="639"/>
      <c r="CS18" s="81"/>
      <c r="CT18" s="130"/>
    </row>
    <row r="19" spans="1:98" ht="8.25" customHeight="1" x14ac:dyDescent="0.25">
      <c r="A19" s="44"/>
      <c r="B19" s="98"/>
      <c r="C19" s="918"/>
      <c r="D19" s="919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19"/>
      <c r="X19" s="919"/>
      <c r="Y19" s="919"/>
      <c r="Z19" s="919"/>
      <c r="AA19" s="919"/>
      <c r="AB19" s="919"/>
      <c r="AC19" s="919"/>
      <c r="AD19" s="919"/>
      <c r="AE19" s="919"/>
      <c r="AF19" s="919"/>
      <c r="AG19" s="919"/>
      <c r="AH19" s="919"/>
      <c r="AI19" s="920"/>
      <c r="AJ19" s="97"/>
      <c r="AK19" s="44"/>
      <c r="AL19" s="84"/>
      <c r="AM19" s="101"/>
      <c r="AN19" s="99"/>
      <c r="AO19" s="847" t="s">
        <v>108</v>
      </c>
      <c r="AP19" s="847"/>
      <c r="AQ19" s="847"/>
      <c r="AR19" s="847"/>
      <c r="AS19" s="847"/>
      <c r="AT19" s="847"/>
      <c r="AU19" s="847"/>
      <c r="AV19" s="847"/>
      <c r="AW19" s="847"/>
      <c r="AX19" s="847"/>
      <c r="AY19" s="99"/>
      <c r="AZ19" s="719"/>
      <c r="BA19" s="721"/>
      <c r="BB19" s="130"/>
      <c r="BC19" s="85" t="s">
        <v>81</v>
      </c>
      <c r="BD19" s="908"/>
      <c r="BE19" s="908"/>
      <c r="BF19" s="908"/>
      <c r="BG19" s="908"/>
      <c r="BH19" s="908"/>
      <c r="BI19" s="908"/>
      <c r="BJ19" s="908"/>
      <c r="BK19" s="908"/>
      <c r="BL19" s="908"/>
      <c r="BM19" s="908"/>
      <c r="BN19" s="908"/>
      <c r="BO19" s="908"/>
      <c r="BP19" s="908"/>
      <c r="BQ19" s="908"/>
      <c r="BR19" s="908"/>
      <c r="BS19" s="908"/>
      <c r="BT19" s="908"/>
      <c r="BU19" s="908"/>
      <c r="BV19" s="908"/>
      <c r="BW19" s="85" t="s">
        <v>81</v>
      </c>
      <c r="BX19" s="634"/>
      <c r="BY19" s="635"/>
      <c r="BZ19" s="635"/>
      <c r="CA19" s="635"/>
      <c r="CB19" s="635"/>
      <c r="CC19" s="635"/>
      <c r="CD19" s="635"/>
      <c r="CE19" s="635"/>
      <c r="CF19" s="635"/>
      <c r="CG19" s="635"/>
      <c r="CH19" s="635"/>
      <c r="CI19" s="635"/>
      <c r="CJ19" s="635"/>
      <c r="CK19" s="635"/>
      <c r="CL19" s="635"/>
      <c r="CM19" s="635"/>
      <c r="CN19" s="635"/>
      <c r="CO19" s="635"/>
      <c r="CP19" s="635"/>
      <c r="CQ19" s="635"/>
      <c r="CR19" s="636"/>
      <c r="CS19" s="81"/>
      <c r="CT19" s="130"/>
    </row>
    <row r="20" spans="1:98" ht="8.25" customHeight="1" x14ac:dyDescent="0.25">
      <c r="A20" s="44"/>
      <c r="B20" s="98"/>
      <c r="C20" s="921"/>
      <c r="D20" s="922"/>
      <c r="E20" s="922"/>
      <c r="F20" s="922"/>
      <c r="G20" s="922"/>
      <c r="H20" s="922"/>
      <c r="I20" s="922"/>
      <c r="J20" s="922"/>
      <c r="K20" s="922"/>
      <c r="L20" s="922"/>
      <c r="M20" s="922"/>
      <c r="N20" s="922"/>
      <c r="O20" s="922"/>
      <c r="P20" s="922"/>
      <c r="Q20" s="922"/>
      <c r="R20" s="922"/>
      <c r="S20" s="922"/>
      <c r="T20" s="922"/>
      <c r="U20" s="922"/>
      <c r="V20" s="922"/>
      <c r="W20" s="922"/>
      <c r="X20" s="922"/>
      <c r="Y20" s="922"/>
      <c r="Z20" s="922"/>
      <c r="AA20" s="922"/>
      <c r="AB20" s="922"/>
      <c r="AC20" s="922"/>
      <c r="AD20" s="922"/>
      <c r="AE20" s="922"/>
      <c r="AF20" s="922"/>
      <c r="AG20" s="922"/>
      <c r="AH20" s="922"/>
      <c r="AI20" s="923"/>
      <c r="AJ20" s="97"/>
      <c r="AK20" s="44"/>
      <c r="AL20" s="84"/>
      <c r="AM20" s="83"/>
      <c r="AN20" s="83"/>
      <c r="AO20" s="847"/>
      <c r="AP20" s="847"/>
      <c r="AQ20" s="847"/>
      <c r="AR20" s="847"/>
      <c r="AS20" s="847"/>
      <c r="AT20" s="847"/>
      <c r="AU20" s="847"/>
      <c r="AV20" s="847"/>
      <c r="AW20" s="847"/>
      <c r="AX20" s="847"/>
      <c r="AY20" s="83"/>
      <c r="AZ20" s="83"/>
      <c r="BA20" s="83"/>
      <c r="BB20" s="83"/>
      <c r="BC20" s="83"/>
      <c r="BD20" s="83"/>
      <c r="BE20" s="83"/>
      <c r="BF20" s="83"/>
      <c r="BG20" s="83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637"/>
      <c r="BY20" s="638"/>
      <c r="BZ20" s="638"/>
      <c r="CA20" s="638"/>
      <c r="CB20" s="638"/>
      <c r="CC20" s="638"/>
      <c r="CD20" s="638"/>
      <c r="CE20" s="638"/>
      <c r="CF20" s="638"/>
      <c r="CG20" s="638"/>
      <c r="CH20" s="638"/>
      <c r="CI20" s="638"/>
      <c r="CJ20" s="638"/>
      <c r="CK20" s="638"/>
      <c r="CL20" s="638"/>
      <c r="CM20" s="638"/>
      <c r="CN20" s="638"/>
      <c r="CO20" s="638"/>
      <c r="CP20" s="638"/>
      <c r="CQ20" s="638"/>
      <c r="CR20" s="639"/>
      <c r="CS20" s="81"/>
      <c r="CT20" s="130"/>
    </row>
    <row r="21" spans="1:98" ht="8.25" customHeight="1" thickBot="1" x14ac:dyDescent="0.3">
      <c r="A21" s="44"/>
      <c r="B21" s="137"/>
      <c r="C21" s="921"/>
      <c r="D21" s="922"/>
      <c r="E21" s="922"/>
      <c r="F21" s="922"/>
      <c r="G21" s="922"/>
      <c r="H21" s="922"/>
      <c r="I21" s="922"/>
      <c r="J21" s="922"/>
      <c r="K21" s="922"/>
      <c r="L21" s="922"/>
      <c r="M21" s="922"/>
      <c r="N21" s="922"/>
      <c r="O21" s="922"/>
      <c r="P21" s="922"/>
      <c r="Q21" s="922"/>
      <c r="R21" s="922"/>
      <c r="S21" s="922"/>
      <c r="T21" s="922"/>
      <c r="U21" s="922"/>
      <c r="V21" s="922"/>
      <c r="W21" s="922"/>
      <c r="X21" s="922"/>
      <c r="Y21" s="922"/>
      <c r="Z21" s="922"/>
      <c r="AA21" s="922"/>
      <c r="AB21" s="922"/>
      <c r="AC21" s="922"/>
      <c r="AD21" s="922"/>
      <c r="AE21" s="922"/>
      <c r="AF21" s="922"/>
      <c r="AG21" s="922"/>
      <c r="AH21" s="922"/>
      <c r="AI21" s="923"/>
      <c r="AJ21" s="139"/>
      <c r="AK21" s="44"/>
      <c r="AL21" s="141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7"/>
      <c r="CT21" s="130"/>
    </row>
    <row r="22" spans="1:98" ht="8.25" customHeight="1" thickBot="1" x14ac:dyDescent="0.3">
      <c r="A22" s="44"/>
      <c r="B22" s="138"/>
      <c r="C22" s="921"/>
      <c r="D22" s="922"/>
      <c r="E22" s="922"/>
      <c r="F22" s="922"/>
      <c r="G22" s="922"/>
      <c r="H22" s="922"/>
      <c r="I22" s="922"/>
      <c r="J22" s="922"/>
      <c r="K22" s="922"/>
      <c r="L22" s="922"/>
      <c r="M22" s="922"/>
      <c r="N22" s="922"/>
      <c r="O22" s="922"/>
      <c r="P22" s="922"/>
      <c r="Q22" s="922"/>
      <c r="R22" s="922"/>
      <c r="S22" s="922"/>
      <c r="T22" s="922"/>
      <c r="U22" s="922"/>
      <c r="V22" s="922"/>
      <c r="W22" s="922"/>
      <c r="X22" s="922"/>
      <c r="Y22" s="922"/>
      <c r="Z22" s="922"/>
      <c r="AA22" s="922"/>
      <c r="AB22" s="922"/>
      <c r="AC22" s="922"/>
      <c r="AD22" s="922"/>
      <c r="AE22" s="922"/>
      <c r="AF22" s="922"/>
      <c r="AG22" s="922"/>
      <c r="AH22" s="922"/>
      <c r="AI22" s="923"/>
      <c r="AJ22" s="139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130"/>
    </row>
    <row r="23" spans="1:98" ht="8.25" customHeight="1" x14ac:dyDescent="0.25">
      <c r="A23" s="44"/>
      <c r="B23" s="138"/>
      <c r="C23" s="921"/>
      <c r="D23" s="922"/>
      <c r="E23" s="922"/>
      <c r="F23" s="922"/>
      <c r="G23" s="922"/>
      <c r="H23" s="922"/>
      <c r="I23" s="922"/>
      <c r="J23" s="922"/>
      <c r="K23" s="922"/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2"/>
      <c r="Y23" s="922"/>
      <c r="Z23" s="922"/>
      <c r="AA23" s="922"/>
      <c r="AB23" s="922"/>
      <c r="AC23" s="922"/>
      <c r="AD23" s="922"/>
      <c r="AE23" s="922"/>
      <c r="AF23" s="922"/>
      <c r="AG23" s="922"/>
      <c r="AH23" s="922"/>
      <c r="AI23" s="923"/>
      <c r="AJ23" s="139"/>
      <c r="AK23" s="44"/>
      <c r="AL23" s="653" t="s">
        <v>32</v>
      </c>
      <c r="AM23" s="654"/>
      <c r="AN23" s="848" t="s">
        <v>107</v>
      </c>
      <c r="AO23" s="849"/>
      <c r="AP23" s="849"/>
      <c r="AQ23" s="849"/>
      <c r="AR23" s="849"/>
      <c r="AS23" s="849"/>
      <c r="AT23" s="849"/>
      <c r="AU23" s="849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1"/>
      <c r="BQ23" s="44"/>
      <c r="BR23" s="653" t="s">
        <v>34</v>
      </c>
      <c r="BS23" s="654"/>
      <c r="BT23" s="854" t="s">
        <v>106</v>
      </c>
      <c r="BU23" s="855"/>
      <c r="BV23" s="855"/>
      <c r="BW23" s="855"/>
      <c r="BX23" s="855"/>
      <c r="BY23" s="855"/>
      <c r="BZ23" s="855"/>
      <c r="CA23" s="855"/>
      <c r="CB23" s="855"/>
      <c r="CC23" s="855"/>
      <c r="CD23" s="855"/>
      <c r="CE23" s="855"/>
      <c r="CF23" s="855"/>
      <c r="CG23" s="855"/>
      <c r="CH23" s="855"/>
      <c r="CI23" s="92"/>
      <c r="CJ23" s="93"/>
      <c r="CK23" s="92"/>
      <c r="CL23" s="92"/>
      <c r="CM23" s="92"/>
      <c r="CN23" s="92"/>
      <c r="CO23" s="92"/>
      <c r="CP23" s="92"/>
      <c r="CQ23" s="92"/>
      <c r="CR23" s="92"/>
      <c r="CS23" s="91"/>
      <c r="CT23" s="130"/>
    </row>
    <row r="24" spans="1:98" ht="8.25" customHeight="1" x14ac:dyDescent="0.25">
      <c r="A24" s="44"/>
      <c r="B24" s="138"/>
      <c r="C24" s="921"/>
      <c r="D24" s="922"/>
      <c r="E24" s="922"/>
      <c r="F24" s="922"/>
      <c r="G24" s="922"/>
      <c r="H24" s="922"/>
      <c r="I24" s="922"/>
      <c r="J24" s="922"/>
      <c r="K24" s="922"/>
      <c r="L24" s="922"/>
      <c r="M24" s="922"/>
      <c r="N24" s="922"/>
      <c r="O24" s="922"/>
      <c r="P24" s="922"/>
      <c r="Q24" s="922"/>
      <c r="R24" s="922"/>
      <c r="S24" s="922"/>
      <c r="T24" s="922"/>
      <c r="U24" s="922"/>
      <c r="V24" s="922"/>
      <c r="W24" s="922"/>
      <c r="X24" s="922"/>
      <c r="Y24" s="922"/>
      <c r="Z24" s="922"/>
      <c r="AA24" s="922"/>
      <c r="AB24" s="922"/>
      <c r="AC24" s="922"/>
      <c r="AD24" s="922"/>
      <c r="AE24" s="922"/>
      <c r="AF24" s="922"/>
      <c r="AG24" s="922"/>
      <c r="AH24" s="922"/>
      <c r="AI24" s="923"/>
      <c r="AJ24" s="139"/>
      <c r="AK24" s="44"/>
      <c r="AL24" s="655"/>
      <c r="AM24" s="656"/>
      <c r="AN24" s="850"/>
      <c r="AO24" s="851"/>
      <c r="AP24" s="851"/>
      <c r="AQ24" s="851"/>
      <c r="AR24" s="851"/>
      <c r="AS24" s="851"/>
      <c r="AT24" s="851"/>
      <c r="AU24" s="851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81"/>
      <c r="BQ24" s="44"/>
      <c r="BR24" s="655"/>
      <c r="BS24" s="853"/>
      <c r="BT24" s="856"/>
      <c r="BU24" s="857"/>
      <c r="BV24" s="857"/>
      <c r="BW24" s="857"/>
      <c r="BX24" s="857"/>
      <c r="BY24" s="857"/>
      <c r="BZ24" s="857"/>
      <c r="CA24" s="857"/>
      <c r="CB24" s="857"/>
      <c r="CC24" s="857"/>
      <c r="CD24" s="857"/>
      <c r="CE24" s="857"/>
      <c r="CF24" s="857"/>
      <c r="CG24" s="857"/>
      <c r="CH24" s="857"/>
      <c r="CI24" s="44"/>
      <c r="CJ24" s="90"/>
      <c r="CK24" s="44"/>
      <c r="CL24" s="44"/>
      <c r="CM24" s="44"/>
      <c r="CN24" s="44"/>
      <c r="CO24" s="44"/>
      <c r="CP24" s="44"/>
      <c r="CQ24" s="44"/>
      <c r="CR24" s="44"/>
      <c r="CS24" s="81"/>
      <c r="CT24" s="130"/>
    </row>
    <row r="25" spans="1:98" ht="8.25" customHeight="1" x14ac:dyDescent="0.25">
      <c r="A25" s="44"/>
      <c r="B25" s="138"/>
      <c r="C25" s="921"/>
      <c r="D25" s="922"/>
      <c r="E25" s="922"/>
      <c r="F25" s="922"/>
      <c r="G25" s="922"/>
      <c r="H25" s="922"/>
      <c r="I25" s="922"/>
      <c r="J25" s="922"/>
      <c r="K25" s="922"/>
      <c r="L25" s="922"/>
      <c r="M25" s="922"/>
      <c r="N25" s="922"/>
      <c r="O25" s="922"/>
      <c r="P25" s="922"/>
      <c r="Q25" s="922"/>
      <c r="R25" s="922"/>
      <c r="S25" s="922"/>
      <c r="T25" s="922"/>
      <c r="U25" s="922"/>
      <c r="V25" s="922"/>
      <c r="W25" s="922"/>
      <c r="X25" s="922"/>
      <c r="Y25" s="922"/>
      <c r="Z25" s="922"/>
      <c r="AA25" s="922"/>
      <c r="AB25" s="922"/>
      <c r="AC25" s="922"/>
      <c r="AD25" s="922"/>
      <c r="AE25" s="922"/>
      <c r="AF25" s="922"/>
      <c r="AG25" s="922"/>
      <c r="AH25" s="922"/>
      <c r="AI25" s="923"/>
      <c r="AJ25" s="139"/>
      <c r="AK25" s="44"/>
      <c r="AL25" s="82"/>
      <c r="AM25" s="90"/>
      <c r="AN25" s="90"/>
      <c r="AO25" s="90"/>
      <c r="AP25" s="90"/>
      <c r="AQ25" s="90"/>
      <c r="AR25" s="90"/>
      <c r="AS25" s="90"/>
      <c r="AT25" s="90"/>
      <c r="AU25" s="90"/>
      <c r="AV25" s="44"/>
      <c r="AW25" s="44"/>
      <c r="AX25" s="44"/>
      <c r="AY25" s="44"/>
      <c r="AZ25" s="44"/>
      <c r="BA25" s="87" t="s">
        <v>101</v>
      </c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44"/>
      <c r="BO25" s="44"/>
      <c r="BP25" s="81"/>
      <c r="BQ25" s="44"/>
      <c r="BR25" s="136"/>
      <c r="BS25" s="135" t="s">
        <v>105</v>
      </c>
      <c r="BT25" s="135"/>
      <c r="BU25" s="135"/>
      <c r="BV25" s="135"/>
      <c r="BW25" s="135"/>
      <c r="BX25" s="135"/>
      <c r="BY25" s="135"/>
      <c r="BZ25" s="135"/>
      <c r="CA25" s="135"/>
      <c r="CB25" s="852" t="s">
        <v>104</v>
      </c>
      <c r="CC25" s="852"/>
      <c r="CD25" s="852"/>
      <c r="CE25" s="852"/>
      <c r="CF25" s="852"/>
      <c r="CG25" s="852"/>
      <c r="CH25" s="852"/>
      <c r="CI25" s="852"/>
      <c r="CJ25" s="140" t="s">
        <v>126</v>
      </c>
      <c r="CK25" s="135"/>
      <c r="CL25" s="135"/>
      <c r="CM25" s="135"/>
      <c r="CN25" s="135"/>
      <c r="CO25" s="135"/>
      <c r="CP25" s="135"/>
      <c r="CQ25" s="135"/>
      <c r="CR25" s="135"/>
      <c r="CS25" s="81"/>
      <c r="CT25" s="130"/>
    </row>
    <row r="26" spans="1:98" ht="8.25" customHeight="1" x14ac:dyDescent="0.25">
      <c r="A26" s="44"/>
      <c r="B26" s="138"/>
      <c r="C26" s="921"/>
      <c r="D26" s="922"/>
      <c r="E26" s="922"/>
      <c r="F26" s="922"/>
      <c r="G26" s="922"/>
      <c r="H26" s="922"/>
      <c r="I26" s="922"/>
      <c r="J26" s="922"/>
      <c r="K26" s="922"/>
      <c r="L26" s="922"/>
      <c r="M26" s="922"/>
      <c r="N26" s="922"/>
      <c r="O26" s="922"/>
      <c r="P26" s="922"/>
      <c r="Q26" s="922"/>
      <c r="R26" s="922"/>
      <c r="S26" s="922"/>
      <c r="T26" s="922"/>
      <c r="U26" s="922"/>
      <c r="V26" s="922"/>
      <c r="W26" s="922"/>
      <c r="X26" s="922"/>
      <c r="Y26" s="922"/>
      <c r="Z26" s="922"/>
      <c r="AA26" s="922"/>
      <c r="AB26" s="922"/>
      <c r="AC26" s="922"/>
      <c r="AD26" s="922"/>
      <c r="AE26" s="922"/>
      <c r="AF26" s="922"/>
      <c r="AG26" s="922"/>
      <c r="AH26" s="922"/>
      <c r="AI26" s="923"/>
      <c r="AJ26" s="139"/>
      <c r="AK26" s="44"/>
      <c r="AL26" s="84"/>
      <c r="AM26" s="89"/>
      <c r="AN26" s="88"/>
      <c r="AO26" s="647" t="s">
        <v>103</v>
      </c>
      <c r="AP26" s="647"/>
      <c r="AQ26" s="647"/>
      <c r="AR26" s="647"/>
      <c r="AS26" s="647"/>
      <c r="AT26" s="647"/>
      <c r="AU26" s="647"/>
      <c r="AV26" s="647"/>
      <c r="AW26" s="647"/>
      <c r="AX26" s="647"/>
      <c r="AY26" s="647"/>
      <c r="AZ26" s="908"/>
      <c r="BA26" s="908"/>
      <c r="BB26" s="908"/>
      <c r="BC26" s="908"/>
      <c r="BD26" s="908"/>
      <c r="BE26" s="908"/>
      <c r="BF26" s="908"/>
      <c r="BG26" s="908"/>
      <c r="BH26" s="908"/>
      <c r="BI26" s="908"/>
      <c r="BJ26" s="908"/>
      <c r="BK26" s="908"/>
      <c r="BL26" s="908"/>
      <c r="BM26" s="908"/>
      <c r="BN26" s="908"/>
      <c r="BO26" s="908"/>
      <c r="BP26" s="81"/>
      <c r="BQ26" s="44"/>
      <c r="BR26" s="82"/>
      <c r="BS26" s="841"/>
      <c r="BT26" s="842"/>
      <c r="BU26" s="842"/>
      <c r="BV26" s="842"/>
      <c r="BW26" s="842"/>
      <c r="BX26" s="842"/>
      <c r="BY26" s="842"/>
      <c r="BZ26" s="842"/>
      <c r="CA26" s="843"/>
      <c r="CB26" s="858"/>
      <c r="CC26" s="842"/>
      <c r="CD26" s="842"/>
      <c r="CE26" s="842"/>
      <c r="CF26" s="842"/>
      <c r="CG26" s="842"/>
      <c r="CH26" s="842"/>
      <c r="CI26" s="843"/>
      <c r="CJ26" s="870"/>
      <c r="CK26" s="871"/>
      <c r="CL26" s="871"/>
      <c r="CM26" s="871"/>
      <c r="CN26" s="871"/>
      <c r="CO26" s="871"/>
      <c r="CP26" s="871"/>
      <c r="CQ26" s="871"/>
      <c r="CR26" s="872"/>
      <c r="CS26" s="81"/>
      <c r="CT26" s="130"/>
    </row>
    <row r="27" spans="1:98" ht="8.25" customHeight="1" x14ac:dyDescent="0.25">
      <c r="A27" s="44"/>
      <c r="B27" s="138"/>
      <c r="C27" s="921"/>
      <c r="D27" s="922"/>
      <c r="E27" s="922"/>
      <c r="F27" s="922"/>
      <c r="G27" s="922"/>
      <c r="H27" s="922"/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  <c r="AC27" s="922"/>
      <c r="AD27" s="922"/>
      <c r="AE27" s="922"/>
      <c r="AF27" s="922"/>
      <c r="AG27" s="922"/>
      <c r="AH27" s="922"/>
      <c r="AI27" s="923"/>
      <c r="AJ27" s="139"/>
      <c r="AK27" s="44"/>
      <c r="AL27" s="84"/>
      <c r="AM27" s="86"/>
      <c r="AN27" s="116"/>
      <c r="AO27" s="647"/>
      <c r="AP27" s="647"/>
      <c r="AQ27" s="647"/>
      <c r="AR27" s="647"/>
      <c r="AS27" s="647"/>
      <c r="AT27" s="647"/>
      <c r="AU27" s="647"/>
      <c r="AV27" s="647"/>
      <c r="AW27" s="647"/>
      <c r="AX27" s="647"/>
      <c r="AY27" s="647"/>
      <c r="AZ27" s="634"/>
      <c r="BA27" s="635"/>
      <c r="BB27" s="635"/>
      <c r="BC27" s="635"/>
      <c r="BD27" s="635"/>
      <c r="BE27" s="635"/>
      <c r="BF27" s="635"/>
      <c r="BG27" s="635"/>
      <c r="BH27" s="635"/>
      <c r="BI27" s="635"/>
      <c r="BJ27" s="635"/>
      <c r="BK27" s="635"/>
      <c r="BL27" s="635"/>
      <c r="BM27" s="635"/>
      <c r="BN27" s="635"/>
      <c r="BO27" s="636"/>
      <c r="BP27" s="81"/>
      <c r="BQ27" s="44"/>
      <c r="BR27" s="82"/>
      <c r="BS27" s="844"/>
      <c r="BT27" s="845"/>
      <c r="BU27" s="845"/>
      <c r="BV27" s="845"/>
      <c r="BW27" s="845"/>
      <c r="BX27" s="845"/>
      <c r="BY27" s="845"/>
      <c r="BZ27" s="845"/>
      <c r="CA27" s="846"/>
      <c r="CB27" s="859"/>
      <c r="CC27" s="845"/>
      <c r="CD27" s="845"/>
      <c r="CE27" s="845"/>
      <c r="CF27" s="845"/>
      <c r="CG27" s="845"/>
      <c r="CH27" s="845"/>
      <c r="CI27" s="846"/>
      <c r="CJ27" s="873"/>
      <c r="CK27" s="874"/>
      <c r="CL27" s="874"/>
      <c r="CM27" s="874"/>
      <c r="CN27" s="874"/>
      <c r="CO27" s="874"/>
      <c r="CP27" s="874"/>
      <c r="CQ27" s="874"/>
      <c r="CR27" s="875"/>
      <c r="CS27" s="81"/>
      <c r="CT27" s="130"/>
    </row>
    <row r="28" spans="1:98" ht="8.25" customHeight="1" x14ac:dyDescent="0.25">
      <c r="A28" s="44"/>
      <c r="B28" s="138"/>
      <c r="C28" s="921"/>
      <c r="D28" s="922"/>
      <c r="E28" s="922"/>
      <c r="F28" s="922"/>
      <c r="G28" s="922"/>
      <c r="H28" s="922"/>
      <c r="I28" s="922"/>
      <c r="J28" s="922"/>
      <c r="K28" s="922"/>
      <c r="L28" s="922"/>
      <c r="M28" s="922"/>
      <c r="N28" s="922"/>
      <c r="O28" s="922"/>
      <c r="P28" s="922"/>
      <c r="Q28" s="922"/>
      <c r="R28" s="922"/>
      <c r="S28" s="922"/>
      <c r="T28" s="922"/>
      <c r="U28" s="922"/>
      <c r="V28" s="922"/>
      <c r="W28" s="922"/>
      <c r="X28" s="922"/>
      <c r="Y28" s="922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  <c r="AJ28" s="139"/>
      <c r="AK28" s="44"/>
      <c r="AL28" s="84"/>
      <c r="AM28" s="83"/>
      <c r="AN28" s="83"/>
      <c r="AO28" s="647"/>
      <c r="AP28" s="647"/>
      <c r="AQ28" s="647"/>
      <c r="AR28" s="647"/>
      <c r="AS28" s="647"/>
      <c r="AT28" s="647"/>
      <c r="AU28" s="647"/>
      <c r="AV28" s="647"/>
      <c r="AW28" s="647"/>
      <c r="AX28" s="647"/>
      <c r="AY28" s="647"/>
      <c r="AZ28" s="637"/>
      <c r="BA28" s="638"/>
      <c r="BB28" s="638"/>
      <c r="BC28" s="638"/>
      <c r="BD28" s="638"/>
      <c r="BE28" s="638"/>
      <c r="BF28" s="638"/>
      <c r="BG28" s="638"/>
      <c r="BH28" s="638"/>
      <c r="BI28" s="638"/>
      <c r="BJ28" s="638"/>
      <c r="BK28" s="638"/>
      <c r="BL28" s="638"/>
      <c r="BM28" s="638"/>
      <c r="BN28" s="638"/>
      <c r="BO28" s="639"/>
      <c r="BP28" s="81"/>
      <c r="BQ28" s="44"/>
      <c r="BR28" s="82"/>
      <c r="BS28" s="835"/>
      <c r="BT28" s="836"/>
      <c r="BU28" s="836"/>
      <c r="BV28" s="836"/>
      <c r="BW28" s="836"/>
      <c r="BX28" s="836"/>
      <c r="BY28" s="836"/>
      <c r="BZ28" s="836"/>
      <c r="CA28" s="837"/>
      <c r="CB28" s="838"/>
      <c r="CC28" s="839"/>
      <c r="CD28" s="839"/>
      <c r="CE28" s="839"/>
      <c r="CF28" s="839"/>
      <c r="CG28" s="839"/>
      <c r="CH28" s="839"/>
      <c r="CI28" s="840"/>
      <c r="CJ28" s="876"/>
      <c r="CK28" s="877"/>
      <c r="CL28" s="877"/>
      <c r="CM28" s="877"/>
      <c r="CN28" s="877"/>
      <c r="CO28" s="877"/>
      <c r="CP28" s="877"/>
      <c r="CQ28" s="877"/>
      <c r="CR28" s="878"/>
      <c r="CS28" s="81"/>
      <c r="CT28" s="130"/>
    </row>
    <row r="29" spans="1:98" ht="8.25" customHeight="1" x14ac:dyDescent="0.25">
      <c r="A29" s="44"/>
      <c r="B29" s="138"/>
      <c r="C29" s="921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2"/>
      <c r="Y29" s="922"/>
      <c r="Z29" s="922"/>
      <c r="AA29" s="922"/>
      <c r="AB29" s="922"/>
      <c r="AC29" s="922"/>
      <c r="AD29" s="922"/>
      <c r="AE29" s="922"/>
      <c r="AF29" s="922"/>
      <c r="AG29" s="922"/>
      <c r="AH29" s="922"/>
      <c r="AI29" s="923"/>
      <c r="AJ29" s="139"/>
      <c r="AK29" s="44"/>
      <c r="AL29" s="84"/>
      <c r="AM29" s="89"/>
      <c r="AN29" s="88"/>
      <c r="AO29" s="647" t="s">
        <v>102</v>
      </c>
      <c r="AP29" s="647"/>
      <c r="AQ29" s="647"/>
      <c r="AR29" s="647"/>
      <c r="AS29" s="647"/>
      <c r="AT29" s="647"/>
      <c r="AU29" s="647"/>
      <c r="AV29" s="647"/>
      <c r="AW29" s="647"/>
      <c r="AX29" s="647"/>
      <c r="AY29" s="647"/>
      <c r="AZ29" s="927"/>
      <c r="BA29" s="927"/>
      <c r="BB29" s="927"/>
      <c r="BC29" s="927"/>
      <c r="BD29" s="927"/>
      <c r="BE29" s="927"/>
      <c r="BF29" s="927"/>
      <c r="BG29" s="927"/>
      <c r="BH29" s="927"/>
      <c r="BI29" s="927"/>
      <c r="BJ29" s="927"/>
      <c r="BK29" s="927"/>
      <c r="BL29" s="927"/>
      <c r="BM29" s="927"/>
      <c r="BN29" s="927"/>
      <c r="BO29" s="927"/>
      <c r="BP29" s="81"/>
      <c r="BQ29" s="44"/>
      <c r="BR29" s="82"/>
      <c r="BS29" s="812"/>
      <c r="BT29" s="813"/>
      <c r="BU29" s="813"/>
      <c r="BV29" s="813"/>
      <c r="BW29" s="813"/>
      <c r="BX29" s="813"/>
      <c r="BY29" s="813"/>
      <c r="BZ29" s="813"/>
      <c r="CA29" s="814"/>
      <c r="CB29" s="821"/>
      <c r="CC29" s="813"/>
      <c r="CD29" s="813"/>
      <c r="CE29" s="813"/>
      <c r="CF29" s="813"/>
      <c r="CG29" s="813"/>
      <c r="CH29" s="813"/>
      <c r="CI29" s="814"/>
      <c r="CJ29" s="826"/>
      <c r="CK29" s="827"/>
      <c r="CL29" s="827"/>
      <c r="CM29" s="827"/>
      <c r="CN29" s="827"/>
      <c r="CO29" s="827"/>
      <c r="CP29" s="827"/>
      <c r="CQ29" s="827"/>
      <c r="CR29" s="828"/>
      <c r="CS29" s="81"/>
      <c r="CT29" s="130"/>
    </row>
    <row r="30" spans="1:98" ht="8.25" customHeight="1" x14ac:dyDescent="0.25">
      <c r="A30" s="44"/>
      <c r="B30" s="138"/>
      <c r="C30" s="921"/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922"/>
      <c r="Z30" s="922"/>
      <c r="AA30" s="922"/>
      <c r="AB30" s="922"/>
      <c r="AC30" s="922"/>
      <c r="AD30" s="922"/>
      <c r="AE30" s="922"/>
      <c r="AF30" s="922"/>
      <c r="AG30" s="922"/>
      <c r="AH30" s="922"/>
      <c r="AI30" s="923"/>
      <c r="AJ30" s="139"/>
      <c r="AK30" s="44"/>
      <c r="AL30" s="84"/>
      <c r="AM30" s="86"/>
      <c r="AN30" s="116"/>
      <c r="AO30" s="647"/>
      <c r="AP30" s="647"/>
      <c r="AQ30" s="647"/>
      <c r="AR30" s="647"/>
      <c r="AS30" s="647"/>
      <c r="AT30" s="647"/>
      <c r="AU30" s="647"/>
      <c r="AV30" s="647"/>
      <c r="AW30" s="647"/>
      <c r="AX30" s="647"/>
      <c r="AY30" s="647"/>
      <c r="AZ30" s="634"/>
      <c r="BA30" s="635"/>
      <c r="BB30" s="635"/>
      <c r="BC30" s="635"/>
      <c r="BD30" s="635"/>
      <c r="BE30" s="635"/>
      <c r="BF30" s="635"/>
      <c r="BG30" s="635"/>
      <c r="BH30" s="635"/>
      <c r="BI30" s="635"/>
      <c r="BJ30" s="635"/>
      <c r="BK30" s="635"/>
      <c r="BL30" s="635"/>
      <c r="BM30" s="635"/>
      <c r="BN30" s="635"/>
      <c r="BO30" s="636"/>
      <c r="BP30" s="81"/>
      <c r="BQ30" s="44"/>
      <c r="BR30" s="82"/>
      <c r="BS30" s="815"/>
      <c r="BT30" s="816"/>
      <c r="BU30" s="816"/>
      <c r="BV30" s="816"/>
      <c r="BW30" s="816"/>
      <c r="BX30" s="816"/>
      <c r="BY30" s="816"/>
      <c r="BZ30" s="816"/>
      <c r="CA30" s="817"/>
      <c r="CB30" s="822"/>
      <c r="CC30" s="816"/>
      <c r="CD30" s="816"/>
      <c r="CE30" s="816"/>
      <c r="CF30" s="816"/>
      <c r="CG30" s="816"/>
      <c r="CH30" s="816"/>
      <c r="CI30" s="817"/>
      <c r="CJ30" s="829"/>
      <c r="CK30" s="830"/>
      <c r="CL30" s="830"/>
      <c r="CM30" s="830"/>
      <c r="CN30" s="830"/>
      <c r="CO30" s="830"/>
      <c r="CP30" s="830"/>
      <c r="CQ30" s="830"/>
      <c r="CR30" s="831"/>
      <c r="CS30" s="81"/>
      <c r="CT30" s="130"/>
    </row>
    <row r="31" spans="1:98" ht="8.25" customHeight="1" x14ac:dyDescent="0.25">
      <c r="A31" s="44"/>
      <c r="B31" s="138"/>
      <c r="C31" s="924"/>
      <c r="D31" s="925"/>
      <c r="E31" s="925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5"/>
      <c r="S31" s="925"/>
      <c r="T31" s="925"/>
      <c r="U31" s="925"/>
      <c r="V31" s="925"/>
      <c r="W31" s="925"/>
      <c r="X31" s="925"/>
      <c r="Y31" s="925"/>
      <c r="Z31" s="925"/>
      <c r="AA31" s="925"/>
      <c r="AB31" s="925"/>
      <c r="AC31" s="925"/>
      <c r="AD31" s="925"/>
      <c r="AE31" s="925"/>
      <c r="AF31" s="925"/>
      <c r="AG31" s="925"/>
      <c r="AH31" s="925"/>
      <c r="AI31" s="926"/>
      <c r="AJ31" s="139"/>
      <c r="AK31" s="44"/>
      <c r="AL31" s="84"/>
      <c r="AM31" s="83"/>
      <c r="AN31" s="83"/>
      <c r="AO31" s="647"/>
      <c r="AP31" s="647"/>
      <c r="AQ31" s="647"/>
      <c r="AR31" s="647"/>
      <c r="AS31" s="647"/>
      <c r="AT31" s="647"/>
      <c r="AU31" s="647"/>
      <c r="AV31" s="647"/>
      <c r="AW31" s="647"/>
      <c r="AX31" s="647"/>
      <c r="AY31" s="647"/>
      <c r="AZ31" s="637"/>
      <c r="BA31" s="638"/>
      <c r="BB31" s="638"/>
      <c r="BC31" s="638"/>
      <c r="BD31" s="638"/>
      <c r="BE31" s="638"/>
      <c r="BF31" s="638"/>
      <c r="BG31" s="638"/>
      <c r="BH31" s="638"/>
      <c r="BI31" s="638"/>
      <c r="BJ31" s="638"/>
      <c r="BK31" s="638"/>
      <c r="BL31" s="638"/>
      <c r="BM31" s="638"/>
      <c r="BN31" s="638"/>
      <c r="BO31" s="639"/>
      <c r="BP31" s="81"/>
      <c r="BQ31" s="44"/>
      <c r="BR31" s="82"/>
      <c r="BS31" s="818"/>
      <c r="BT31" s="819"/>
      <c r="BU31" s="819"/>
      <c r="BV31" s="819"/>
      <c r="BW31" s="819"/>
      <c r="BX31" s="819"/>
      <c r="BY31" s="819"/>
      <c r="BZ31" s="819"/>
      <c r="CA31" s="820"/>
      <c r="CB31" s="823"/>
      <c r="CC31" s="824"/>
      <c r="CD31" s="824"/>
      <c r="CE31" s="824"/>
      <c r="CF31" s="824"/>
      <c r="CG31" s="824"/>
      <c r="CH31" s="824"/>
      <c r="CI31" s="825"/>
      <c r="CJ31" s="832"/>
      <c r="CK31" s="833"/>
      <c r="CL31" s="833"/>
      <c r="CM31" s="833"/>
      <c r="CN31" s="833"/>
      <c r="CO31" s="833"/>
      <c r="CP31" s="833"/>
      <c r="CQ31" s="833"/>
      <c r="CR31" s="834"/>
      <c r="CS31" s="81"/>
      <c r="CT31" s="130"/>
    </row>
    <row r="32" spans="1:98" ht="8.25" customHeight="1" thickBot="1" x14ac:dyDescent="0.3">
      <c r="A32" s="44"/>
      <c r="B32" s="96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4"/>
      <c r="AK32" s="44"/>
      <c r="AL32" s="80"/>
      <c r="AM32" s="79"/>
      <c r="AN32" s="79"/>
      <c r="AO32" s="79"/>
      <c r="AP32" s="79"/>
      <c r="AQ32" s="79"/>
      <c r="AR32" s="79"/>
      <c r="AS32" s="79"/>
      <c r="AT32" s="79"/>
      <c r="AU32" s="79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7"/>
      <c r="BQ32" s="44"/>
      <c r="BR32" s="80"/>
      <c r="BS32" s="79"/>
      <c r="BT32" s="78"/>
      <c r="BU32" s="78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8"/>
      <c r="CL32" s="78"/>
      <c r="CM32" s="78"/>
      <c r="CN32" s="78"/>
      <c r="CO32" s="78"/>
      <c r="CP32" s="78"/>
      <c r="CQ32" s="78"/>
      <c r="CR32" s="78"/>
      <c r="CS32" s="77"/>
      <c r="CT32" s="130"/>
    </row>
    <row r="33" spans="1:98" ht="8.25" customHeight="1" x14ac:dyDescent="0.25">
      <c r="A33" s="44"/>
      <c r="B33" s="44"/>
      <c r="C33" s="759" t="s">
        <v>99</v>
      </c>
      <c r="D33" s="759"/>
      <c r="E33" s="759"/>
      <c r="F33" s="759"/>
      <c r="G33" s="759"/>
      <c r="H33" s="759"/>
      <c r="I33" s="759"/>
      <c r="J33" s="759"/>
      <c r="K33" s="759"/>
      <c r="L33" s="759"/>
      <c r="M33" s="759"/>
      <c r="N33" s="759"/>
      <c r="O33" s="759"/>
      <c r="P33" s="759"/>
      <c r="Q33" s="759"/>
      <c r="R33" s="759"/>
      <c r="S33" s="759"/>
      <c r="T33" s="759"/>
      <c r="U33" s="759"/>
      <c r="V33" s="759"/>
      <c r="W33" s="759"/>
      <c r="X33" s="759"/>
      <c r="Y33" s="5"/>
      <c r="Z33" s="5"/>
      <c r="AA33" s="5"/>
      <c r="AB33" s="5"/>
      <c r="AC33" s="5"/>
      <c r="AD33" s="5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</row>
    <row r="34" spans="1:98" ht="8.25" customHeight="1" x14ac:dyDescent="0.25">
      <c r="A34" s="674">
        <v>2</v>
      </c>
      <c r="B34" s="674"/>
      <c r="C34" s="759"/>
      <c r="D34" s="759"/>
      <c r="E34" s="759"/>
      <c r="F34" s="759"/>
      <c r="G34" s="759"/>
      <c r="H34" s="759"/>
      <c r="I34" s="759"/>
      <c r="J34" s="759"/>
      <c r="K34" s="759"/>
      <c r="L34" s="759"/>
      <c r="M34" s="759"/>
      <c r="N34" s="759"/>
      <c r="O34" s="759"/>
      <c r="P34" s="759"/>
      <c r="Q34" s="759"/>
      <c r="R34" s="759"/>
      <c r="S34" s="759"/>
      <c r="T34" s="759"/>
      <c r="U34" s="759"/>
      <c r="V34" s="759"/>
      <c r="W34" s="759"/>
      <c r="X34" s="759"/>
      <c r="Y34" s="5"/>
      <c r="Z34" s="5"/>
      <c r="AA34" s="5"/>
      <c r="AB34" s="5"/>
      <c r="AC34" s="5"/>
      <c r="AD34" s="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130"/>
      <c r="AT34" s="130"/>
      <c r="AU34" s="130"/>
      <c r="AV34" s="130"/>
      <c r="AW34" s="130"/>
      <c r="AX34" s="691" t="s">
        <v>97</v>
      </c>
      <c r="AY34" s="691"/>
      <c r="AZ34" s="691"/>
      <c r="BA34" s="691"/>
      <c r="BB34" s="691"/>
      <c r="BC34" s="691"/>
      <c r="BD34" s="657"/>
      <c r="BE34" s="658"/>
      <c r="BF34" s="658"/>
      <c r="BG34" s="658"/>
      <c r="BH34" s="658"/>
      <c r="BI34" s="658"/>
      <c r="BJ34" s="658"/>
      <c r="BK34" s="658"/>
      <c r="BL34" s="658"/>
      <c r="BM34" s="658"/>
      <c r="BN34" s="658"/>
      <c r="BO34" s="659"/>
      <c r="BP34" s="76"/>
      <c r="BQ34" s="75"/>
      <c r="BR34" s="691" t="s">
        <v>96</v>
      </c>
      <c r="BS34" s="691"/>
      <c r="BT34" s="691"/>
      <c r="BU34" s="724"/>
      <c r="BV34" s="658"/>
      <c r="BW34" s="658"/>
      <c r="BX34" s="658"/>
      <c r="BY34" s="658"/>
      <c r="BZ34" s="659"/>
      <c r="CA34" s="76"/>
      <c r="CB34" s="660" t="s">
        <v>95</v>
      </c>
      <c r="CC34" s="660"/>
      <c r="CD34" s="660"/>
      <c r="CE34" s="660"/>
      <c r="CF34" s="660"/>
      <c r="CG34" s="660"/>
      <c r="CH34" s="660"/>
      <c r="CI34" s="660"/>
      <c r="CJ34" s="75"/>
      <c r="CK34" s="657" t="s">
        <v>130</v>
      </c>
      <c r="CL34" s="658"/>
      <c r="CM34" s="658"/>
      <c r="CN34" s="658"/>
      <c r="CO34" s="658"/>
      <c r="CP34" s="658"/>
      <c r="CQ34" s="658"/>
      <c r="CR34" s="658"/>
      <c r="CS34" s="659"/>
      <c r="CT34" s="130"/>
    </row>
    <row r="35" spans="1:98" ht="8.25" customHeight="1" thickBot="1" x14ac:dyDescent="0.3">
      <c r="A35" s="44"/>
      <c r="B35" s="44"/>
      <c r="C35" s="759"/>
      <c r="D35" s="759"/>
      <c r="E35" s="759"/>
      <c r="F35" s="759"/>
      <c r="G35" s="759"/>
      <c r="H35" s="759"/>
      <c r="I35" s="759"/>
      <c r="J35" s="759"/>
      <c r="K35" s="759"/>
      <c r="L35" s="759"/>
      <c r="M35" s="759"/>
      <c r="N35" s="759"/>
      <c r="O35" s="759"/>
      <c r="P35" s="759"/>
      <c r="Q35" s="759"/>
      <c r="R35" s="759"/>
      <c r="S35" s="759"/>
      <c r="T35" s="759"/>
      <c r="U35" s="759"/>
      <c r="V35" s="759"/>
      <c r="W35" s="759"/>
      <c r="X35" s="759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</row>
    <row r="36" spans="1:98" ht="8.25" customHeight="1" x14ac:dyDescent="0.25">
      <c r="A36" s="44"/>
      <c r="B36" s="725" t="s">
        <v>29</v>
      </c>
      <c r="C36" s="726"/>
      <c r="D36" s="808" t="s">
        <v>94</v>
      </c>
      <c r="E36" s="809"/>
      <c r="F36" s="809"/>
      <c r="G36" s="809"/>
      <c r="H36" s="809"/>
      <c r="I36" s="809"/>
      <c r="J36" s="809"/>
      <c r="K36" s="809"/>
      <c r="L36" s="809"/>
      <c r="M36" s="809"/>
      <c r="N36" s="809"/>
      <c r="O36" s="809"/>
      <c r="P36" s="809"/>
      <c r="Q36" s="809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2"/>
      <c r="AD36" s="163"/>
      <c r="AE36" s="163"/>
      <c r="AF36" s="163"/>
      <c r="AG36" s="163"/>
      <c r="AH36" s="163"/>
      <c r="AI36" s="163"/>
      <c r="AJ36" s="163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5"/>
      <c r="BO36" s="165"/>
      <c r="BP36" s="166"/>
      <c r="BQ36" s="130"/>
      <c r="BR36" s="725" t="s">
        <v>30</v>
      </c>
      <c r="BS36" s="726"/>
      <c r="BT36" s="706" t="s">
        <v>129</v>
      </c>
      <c r="BU36" s="707"/>
      <c r="BV36" s="707"/>
      <c r="BW36" s="707"/>
      <c r="BX36" s="707"/>
      <c r="BY36" s="707"/>
      <c r="BZ36" s="707"/>
      <c r="CA36" s="702" t="s">
        <v>130</v>
      </c>
      <c r="CB36" s="702"/>
      <c r="CC36" s="702"/>
      <c r="CD36" s="702"/>
      <c r="CE36" s="702"/>
      <c r="CF36" s="702"/>
      <c r="CG36" s="702"/>
      <c r="CH36" s="702"/>
      <c r="CI36" s="702"/>
      <c r="CJ36" s="702"/>
      <c r="CK36" s="702"/>
      <c r="CL36" s="702"/>
      <c r="CM36" s="702"/>
      <c r="CN36" s="702"/>
      <c r="CO36" s="702"/>
      <c r="CP36" s="702"/>
      <c r="CQ36" s="702"/>
      <c r="CR36" s="702"/>
      <c r="CS36" s="703"/>
      <c r="CT36" s="130"/>
    </row>
    <row r="37" spans="1:98" ht="8.25" customHeight="1" x14ac:dyDescent="0.25">
      <c r="A37" s="44"/>
      <c r="B37" s="806"/>
      <c r="C37" s="807"/>
      <c r="D37" s="810"/>
      <c r="E37" s="811"/>
      <c r="F37" s="811"/>
      <c r="G37" s="811"/>
      <c r="H37" s="811"/>
      <c r="I37" s="811"/>
      <c r="J37" s="811"/>
      <c r="K37" s="811"/>
      <c r="L37" s="811"/>
      <c r="M37" s="811"/>
      <c r="N37" s="811"/>
      <c r="O37" s="811"/>
      <c r="P37" s="811"/>
      <c r="Q37" s="811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4"/>
      <c r="AD37" s="44"/>
      <c r="AE37" s="44"/>
      <c r="AF37" s="44"/>
      <c r="AG37" s="44"/>
      <c r="AH37" s="44"/>
      <c r="AI37" s="44"/>
      <c r="AJ37" s="44"/>
      <c r="AK37" s="72" t="s">
        <v>125</v>
      </c>
      <c r="AL37" s="129"/>
      <c r="AM37" s="129"/>
      <c r="AN37" s="129"/>
      <c r="AO37" s="129"/>
      <c r="AP37" s="129"/>
      <c r="AQ37" s="129"/>
      <c r="AR37" s="129"/>
      <c r="AS37" s="132"/>
      <c r="AT37" s="72" t="s">
        <v>182</v>
      </c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929" t="s">
        <v>183</v>
      </c>
      <c r="BK37" s="929"/>
      <c r="BL37" s="929"/>
      <c r="BM37" s="929"/>
      <c r="BN37" s="929"/>
      <c r="BO37" s="929"/>
      <c r="BP37" s="167"/>
      <c r="BQ37" s="130"/>
      <c r="BR37" s="727"/>
      <c r="BS37" s="728"/>
      <c r="BT37" s="708"/>
      <c r="BU37" s="709"/>
      <c r="BV37" s="709"/>
      <c r="BW37" s="709"/>
      <c r="BX37" s="709"/>
      <c r="BY37" s="709"/>
      <c r="BZ37" s="709"/>
      <c r="CA37" s="704"/>
      <c r="CB37" s="704"/>
      <c r="CC37" s="704"/>
      <c r="CD37" s="704"/>
      <c r="CE37" s="704"/>
      <c r="CF37" s="704"/>
      <c r="CG37" s="704"/>
      <c r="CH37" s="704"/>
      <c r="CI37" s="704"/>
      <c r="CJ37" s="704"/>
      <c r="CK37" s="704"/>
      <c r="CL37" s="704"/>
      <c r="CM37" s="704"/>
      <c r="CN37" s="704"/>
      <c r="CO37" s="704"/>
      <c r="CP37" s="704"/>
      <c r="CQ37" s="704"/>
      <c r="CR37" s="704"/>
      <c r="CS37" s="705"/>
      <c r="CT37" s="130"/>
    </row>
    <row r="38" spans="1:98" ht="8.25" customHeight="1" x14ac:dyDescent="0.25">
      <c r="A38" s="44"/>
      <c r="B38" s="1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63"/>
      <c r="O38" s="63"/>
      <c r="P38" s="63"/>
      <c r="Q38" s="63"/>
      <c r="R38" s="695" t="s">
        <v>93</v>
      </c>
      <c r="S38" s="695"/>
      <c r="T38" s="695"/>
      <c r="U38" s="695"/>
      <c r="V38" s="695"/>
      <c r="W38" s="695"/>
      <c r="X38" s="693" t="s">
        <v>92</v>
      </c>
      <c r="Y38" s="693"/>
      <c r="Z38" s="693"/>
      <c r="AA38" s="693"/>
      <c r="AB38" s="693"/>
      <c r="AC38" s="693"/>
      <c r="AD38" s="694" t="s">
        <v>91</v>
      </c>
      <c r="AE38" s="694"/>
      <c r="AF38" s="694"/>
      <c r="AG38" s="694"/>
      <c r="AH38" s="694"/>
      <c r="AI38" s="694"/>
      <c r="AJ38" s="44"/>
      <c r="AK38" s="947" t="s">
        <v>159</v>
      </c>
      <c r="AL38" s="948"/>
      <c r="AM38" s="948"/>
      <c r="AN38" s="948"/>
      <c r="AO38" s="948"/>
      <c r="AP38" s="948"/>
      <c r="AQ38" s="948"/>
      <c r="AR38" s="948"/>
      <c r="AS38" s="949"/>
      <c r="AT38" s="914"/>
      <c r="AU38" s="915"/>
      <c r="AV38" s="915"/>
      <c r="AW38" s="915"/>
      <c r="AX38" s="915"/>
      <c r="AY38" s="915"/>
      <c r="AZ38" s="915"/>
      <c r="BA38" s="915"/>
      <c r="BB38" s="915"/>
      <c r="BC38" s="915"/>
      <c r="BD38" s="915"/>
      <c r="BE38" s="915"/>
      <c r="BF38" s="915"/>
      <c r="BG38" s="915"/>
      <c r="BH38" s="915"/>
      <c r="BI38" s="915"/>
      <c r="BJ38" s="912"/>
      <c r="BK38" s="912"/>
      <c r="BL38" s="912"/>
      <c r="BM38" s="912"/>
      <c r="BN38" s="912"/>
      <c r="BO38" s="913"/>
      <c r="BP38" s="167"/>
      <c r="BQ38" s="130"/>
      <c r="BR38" s="782" t="s">
        <v>90</v>
      </c>
      <c r="BS38" s="783"/>
      <c r="BT38" s="783"/>
      <c r="BU38" s="783"/>
      <c r="BV38" s="783"/>
      <c r="BW38" s="783"/>
      <c r="BX38" s="783"/>
      <c r="BY38" s="783"/>
      <c r="BZ38" s="783"/>
      <c r="CA38" s="783"/>
      <c r="CB38" s="783"/>
      <c r="CC38" s="783"/>
      <c r="CD38" s="783"/>
      <c r="CE38" s="784"/>
      <c r="CF38" s="785" t="s">
        <v>89</v>
      </c>
      <c r="CG38" s="783"/>
      <c r="CH38" s="783"/>
      <c r="CI38" s="783"/>
      <c r="CJ38" s="783"/>
      <c r="CK38" s="783"/>
      <c r="CL38" s="783"/>
      <c r="CM38" s="783"/>
      <c r="CN38" s="783"/>
      <c r="CO38" s="783"/>
      <c r="CP38" s="783"/>
      <c r="CQ38" s="783"/>
      <c r="CR38" s="783"/>
      <c r="CS38" s="786"/>
      <c r="CT38" s="130"/>
    </row>
    <row r="39" spans="1:98" ht="8.25" customHeight="1" x14ac:dyDescent="0.25">
      <c r="A39" s="44"/>
      <c r="B39" s="16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4"/>
      <c r="O39" s="74"/>
      <c r="P39" s="74"/>
      <c r="Q39" s="74"/>
      <c r="R39" s="695"/>
      <c r="S39" s="695"/>
      <c r="T39" s="695"/>
      <c r="U39" s="695"/>
      <c r="V39" s="695"/>
      <c r="W39" s="695"/>
      <c r="X39" s="693"/>
      <c r="Y39" s="693"/>
      <c r="Z39" s="693"/>
      <c r="AA39" s="693"/>
      <c r="AB39" s="693"/>
      <c r="AC39" s="693"/>
      <c r="AD39" s="694"/>
      <c r="AE39" s="694"/>
      <c r="AF39" s="694"/>
      <c r="AG39" s="694"/>
      <c r="AH39" s="694"/>
      <c r="AI39" s="694"/>
      <c r="AJ39" s="44"/>
      <c r="AK39" s="947" t="s">
        <v>161</v>
      </c>
      <c r="AL39" s="948"/>
      <c r="AM39" s="948"/>
      <c r="AN39" s="948"/>
      <c r="AO39" s="948"/>
      <c r="AP39" s="948"/>
      <c r="AQ39" s="948"/>
      <c r="AR39" s="948"/>
      <c r="AS39" s="949"/>
      <c r="AT39" s="914"/>
      <c r="AU39" s="915"/>
      <c r="AV39" s="915"/>
      <c r="AW39" s="915"/>
      <c r="AX39" s="915"/>
      <c r="AY39" s="915"/>
      <c r="AZ39" s="915"/>
      <c r="BA39" s="915"/>
      <c r="BB39" s="915"/>
      <c r="BC39" s="915"/>
      <c r="BD39" s="915"/>
      <c r="BE39" s="915"/>
      <c r="BF39" s="915"/>
      <c r="BG39" s="915"/>
      <c r="BH39" s="915"/>
      <c r="BI39" s="915"/>
      <c r="BJ39" s="912"/>
      <c r="BK39" s="912"/>
      <c r="BL39" s="912"/>
      <c r="BM39" s="912"/>
      <c r="BN39" s="912"/>
      <c r="BO39" s="913"/>
      <c r="BP39" s="169"/>
      <c r="BQ39" s="130"/>
      <c r="BR39" s="797"/>
      <c r="BS39" s="798"/>
      <c r="BT39" s="798"/>
      <c r="BU39" s="798"/>
      <c r="BV39" s="798"/>
      <c r="BW39" s="798"/>
      <c r="BX39" s="798"/>
      <c r="BY39" s="798"/>
      <c r="BZ39" s="798"/>
      <c r="CA39" s="798"/>
      <c r="CB39" s="798"/>
      <c r="CC39" s="798"/>
      <c r="CD39" s="798"/>
      <c r="CE39" s="799"/>
      <c r="CF39" s="741"/>
      <c r="CG39" s="742"/>
      <c r="CH39" s="742"/>
      <c r="CI39" s="742"/>
      <c r="CJ39" s="742"/>
      <c r="CK39" s="742"/>
      <c r="CL39" s="742"/>
      <c r="CM39" s="742"/>
      <c r="CN39" s="742"/>
      <c r="CO39" s="742"/>
      <c r="CP39" s="742"/>
      <c r="CQ39" s="742"/>
      <c r="CR39" s="742"/>
      <c r="CS39" s="743"/>
      <c r="CT39" s="130"/>
    </row>
    <row r="40" spans="1:98" ht="8.25" customHeight="1" x14ac:dyDescent="0.25">
      <c r="A40" s="44"/>
      <c r="B40" s="168"/>
      <c r="C40" s="770" t="s">
        <v>88</v>
      </c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 t="s">
        <v>87</v>
      </c>
      <c r="O40" s="652"/>
      <c r="P40" s="652"/>
      <c r="Q40" s="652"/>
      <c r="R40" s="652">
        <v>1</v>
      </c>
      <c r="S40" s="652"/>
      <c r="T40" s="652">
        <v>2</v>
      </c>
      <c r="U40" s="652"/>
      <c r="V40" s="652">
        <v>3</v>
      </c>
      <c r="W40" s="652"/>
      <c r="X40" s="652">
        <v>4</v>
      </c>
      <c r="Y40" s="652"/>
      <c r="Z40" s="652">
        <v>5</v>
      </c>
      <c r="AA40" s="652"/>
      <c r="AB40" s="652">
        <v>6</v>
      </c>
      <c r="AC40" s="652"/>
      <c r="AD40" s="652">
        <v>7</v>
      </c>
      <c r="AE40" s="652"/>
      <c r="AF40" s="652">
        <v>8</v>
      </c>
      <c r="AG40" s="652"/>
      <c r="AH40" s="652">
        <v>9</v>
      </c>
      <c r="AI40" s="692"/>
      <c r="AJ40" s="44"/>
      <c r="AK40" s="947" t="s">
        <v>186</v>
      </c>
      <c r="AL40" s="948"/>
      <c r="AM40" s="948"/>
      <c r="AN40" s="948"/>
      <c r="AO40" s="948"/>
      <c r="AP40" s="948"/>
      <c r="AQ40" s="948"/>
      <c r="AR40" s="948"/>
      <c r="AS40" s="949"/>
      <c r="AT40" s="914"/>
      <c r="AU40" s="915"/>
      <c r="AV40" s="915"/>
      <c r="AW40" s="915"/>
      <c r="AX40" s="915"/>
      <c r="AY40" s="915"/>
      <c r="AZ40" s="915"/>
      <c r="BA40" s="915"/>
      <c r="BB40" s="915"/>
      <c r="BC40" s="915"/>
      <c r="BD40" s="915"/>
      <c r="BE40" s="915"/>
      <c r="BF40" s="915"/>
      <c r="BG40" s="915"/>
      <c r="BH40" s="915"/>
      <c r="BI40" s="915"/>
      <c r="BJ40" s="912"/>
      <c r="BK40" s="912"/>
      <c r="BL40" s="912"/>
      <c r="BM40" s="912"/>
      <c r="BN40" s="912"/>
      <c r="BO40" s="913"/>
      <c r="BP40" s="170"/>
      <c r="BQ40" s="130"/>
      <c r="BR40" s="800"/>
      <c r="BS40" s="801"/>
      <c r="BT40" s="801"/>
      <c r="BU40" s="801"/>
      <c r="BV40" s="801"/>
      <c r="BW40" s="801"/>
      <c r="BX40" s="801"/>
      <c r="BY40" s="801"/>
      <c r="BZ40" s="801"/>
      <c r="CA40" s="801"/>
      <c r="CB40" s="801"/>
      <c r="CC40" s="801"/>
      <c r="CD40" s="801"/>
      <c r="CE40" s="802"/>
      <c r="CF40" s="744"/>
      <c r="CG40" s="745"/>
      <c r="CH40" s="745"/>
      <c r="CI40" s="745"/>
      <c r="CJ40" s="745"/>
      <c r="CK40" s="745"/>
      <c r="CL40" s="745"/>
      <c r="CM40" s="745"/>
      <c r="CN40" s="745"/>
      <c r="CO40" s="745"/>
      <c r="CP40" s="745"/>
      <c r="CQ40" s="745"/>
      <c r="CR40" s="745"/>
      <c r="CS40" s="746"/>
      <c r="CT40" s="130"/>
    </row>
    <row r="41" spans="1:98" ht="8.25" customHeight="1" x14ac:dyDescent="0.25">
      <c r="A41" s="44"/>
      <c r="B41" s="168"/>
      <c r="C41" s="771" t="s">
        <v>86</v>
      </c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65" t="s">
        <v>82</v>
      </c>
      <c r="O41" s="765"/>
      <c r="P41" s="765"/>
      <c r="Q41" s="765"/>
      <c r="R41" s="678" t="str">
        <f>IF(N41=1,"a","")</f>
        <v/>
      </c>
      <c r="S41" s="679"/>
      <c r="T41" s="678" t="str">
        <f>IF(N41=2,"a","")</f>
        <v/>
      </c>
      <c r="U41" s="679"/>
      <c r="V41" s="678" t="str">
        <f>IF(N41=3,"a","")</f>
        <v/>
      </c>
      <c r="W41" s="679"/>
      <c r="X41" s="680" t="str">
        <f>IF(N41=4,"a","")</f>
        <v/>
      </c>
      <c r="Y41" s="681"/>
      <c r="Z41" s="682" t="str">
        <f>IF(N41=5,"a","")</f>
        <v/>
      </c>
      <c r="AA41" s="680"/>
      <c r="AB41" s="680" t="str">
        <f>IF(N41=6,"a","")</f>
        <v/>
      </c>
      <c r="AC41" s="681"/>
      <c r="AD41" s="684" t="str">
        <f>IF(N41=7,"a","")</f>
        <v/>
      </c>
      <c r="AE41" s="685"/>
      <c r="AF41" s="684" t="str">
        <f>IF(N41=8,"a","")</f>
        <v/>
      </c>
      <c r="AG41" s="685"/>
      <c r="AH41" s="684" t="str">
        <f>IF(N41=9,"a","")</f>
        <v/>
      </c>
      <c r="AI41" s="685"/>
      <c r="AJ41" s="44"/>
      <c r="AK41" s="947" t="s">
        <v>187</v>
      </c>
      <c r="AL41" s="948"/>
      <c r="AM41" s="948"/>
      <c r="AN41" s="948"/>
      <c r="AO41" s="948"/>
      <c r="AP41" s="948"/>
      <c r="AQ41" s="948"/>
      <c r="AR41" s="948"/>
      <c r="AS41" s="949"/>
      <c r="AT41" s="914"/>
      <c r="AU41" s="915"/>
      <c r="AV41" s="915"/>
      <c r="AW41" s="915"/>
      <c r="AX41" s="915"/>
      <c r="AY41" s="915"/>
      <c r="AZ41" s="915"/>
      <c r="BA41" s="915"/>
      <c r="BB41" s="915"/>
      <c r="BC41" s="915"/>
      <c r="BD41" s="915"/>
      <c r="BE41" s="915"/>
      <c r="BF41" s="915"/>
      <c r="BG41" s="915"/>
      <c r="BH41" s="915"/>
      <c r="BI41" s="915"/>
      <c r="BJ41" s="912"/>
      <c r="BK41" s="912"/>
      <c r="BL41" s="912"/>
      <c r="BM41" s="912"/>
      <c r="BN41" s="912"/>
      <c r="BO41" s="913"/>
      <c r="BP41" s="167"/>
      <c r="BQ41" s="130"/>
      <c r="BR41" s="800"/>
      <c r="BS41" s="801"/>
      <c r="BT41" s="801"/>
      <c r="BU41" s="801"/>
      <c r="BV41" s="801"/>
      <c r="BW41" s="801"/>
      <c r="BX41" s="801"/>
      <c r="BY41" s="801"/>
      <c r="BZ41" s="801"/>
      <c r="CA41" s="801"/>
      <c r="CB41" s="801"/>
      <c r="CC41" s="801"/>
      <c r="CD41" s="801"/>
      <c r="CE41" s="802"/>
      <c r="CF41" s="744"/>
      <c r="CG41" s="745"/>
      <c r="CH41" s="745"/>
      <c r="CI41" s="745"/>
      <c r="CJ41" s="745"/>
      <c r="CK41" s="745"/>
      <c r="CL41" s="745"/>
      <c r="CM41" s="745"/>
      <c r="CN41" s="745"/>
      <c r="CO41" s="745"/>
      <c r="CP41" s="745"/>
      <c r="CQ41" s="745"/>
      <c r="CR41" s="745"/>
      <c r="CS41" s="746"/>
      <c r="CT41" s="130"/>
    </row>
    <row r="42" spans="1:98" ht="8.25" customHeight="1" x14ac:dyDescent="0.25">
      <c r="A42" s="44"/>
      <c r="B42" s="168"/>
      <c r="C42" s="700"/>
      <c r="D42" s="700"/>
      <c r="E42" s="700"/>
      <c r="F42" s="700"/>
      <c r="G42" s="700"/>
      <c r="H42" s="700"/>
      <c r="I42" s="700"/>
      <c r="J42" s="700"/>
      <c r="K42" s="700"/>
      <c r="L42" s="700"/>
      <c r="M42" s="700"/>
      <c r="N42" s="701"/>
      <c r="O42" s="701"/>
      <c r="P42" s="701"/>
      <c r="Q42" s="701"/>
      <c r="R42" s="614"/>
      <c r="S42" s="615"/>
      <c r="T42" s="614"/>
      <c r="U42" s="615"/>
      <c r="V42" s="614"/>
      <c r="W42" s="615"/>
      <c r="X42" s="623"/>
      <c r="Y42" s="624"/>
      <c r="Z42" s="683"/>
      <c r="AA42" s="623"/>
      <c r="AB42" s="623"/>
      <c r="AC42" s="624"/>
      <c r="AD42" s="610"/>
      <c r="AE42" s="611"/>
      <c r="AF42" s="610"/>
      <c r="AG42" s="611"/>
      <c r="AH42" s="610"/>
      <c r="AI42" s="611"/>
      <c r="AJ42" s="44"/>
      <c r="AK42" s="947" t="s">
        <v>188</v>
      </c>
      <c r="AL42" s="948"/>
      <c r="AM42" s="948"/>
      <c r="AN42" s="948"/>
      <c r="AO42" s="948"/>
      <c r="AP42" s="948"/>
      <c r="AQ42" s="948"/>
      <c r="AR42" s="948"/>
      <c r="AS42" s="949"/>
      <c r="AT42" s="914"/>
      <c r="AU42" s="915"/>
      <c r="AV42" s="915"/>
      <c r="AW42" s="915"/>
      <c r="AX42" s="915"/>
      <c r="AY42" s="915"/>
      <c r="AZ42" s="915"/>
      <c r="BA42" s="915"/>
      <c r="BB42" s="915"/>
      <c r="BC42" s="915"/>
      <c r="BD42" s="915"/>
      <c r="BE42" s="915"/>
      <c r="BF42" s="915"/>
      <c r="BG42" s="915"/>
      <c r="BH42" s="915"/>
      <c r="BI42" s="915"/>
      <c r="BJ42" s="912"/>
      <c r="BK42" s="912"/>
      <c r="BL42" s="912"/>
      <c r="BM42" s="912"/>
      <c r="BN42" s="912"/>
      <c r="BO42" s="913"/>
      <c r="BP42" s="167"/>
      <c r="BQ42" s="130"/>
      <c r="BR42" s="800"/>
      <c r="BS42" s="801"/>
      <c r="BT42" s="801"/>
      <c r="BU42" s="801"/>
      <c r="BV42" s="801"/>
      <c r="BW42" s="801"/>
      <c r="BX42" s="801"/>
      <c r="BY42" s="801"/>
      <c r="BZ42" s="801"/>
      <c r="CA42" s="801"/>
      <c r="CB42" s="801"/>
      <c r="CC42" s="801"/>
      <c r="CD42" s="801"/>
      <c r="CE42" s="802"/>
      <c r="CF42" s="744"/>
      <c r="CG42" s="745"/>
      <c r="CH42" s="745"/>
      <c r="CI42" s="745"/>
      <c r="CJ42" s="745"/>
      <c r="CK42" s="745"/>
      <c r="CL42" s="745"/>
      <c r="CM42" s="745"/>
      <c r="CN42" s="745"/>
      <c r="CO42" s="745"/>
      <c r="CP42" s="745"/>
      <c r="CQ42" s="745"/>
      <c r="CR42" s="745"/>
      <c r="CS42" s="746"/>
      <c r="CT42" s="130"/>
    </row>
    <row r="43" spans="1:98" ht="8.25" customHeight="1" x14ac:dyDescent="0.25">
      <c r="A43" s="44"/>
      <c r="B43" s="168"/>
      <c r="C43" s="700" t="s">
        <v>53</v>
      </c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1" t="s">
        <v>82</v>
      </c>
      <c r="O43" s="701"/>
      <c r="P43" s="701"/>
      <c r="Q43" s="701"/>
      <c r="R43" s="614" t="str">
        <f>IF(N43=1,"a","")</f>
        <v/>
      </c>
      <c r="S43" s="615"/>
      <c r="T43" s="614" t="str">
        <f>IF(N43=2,"a","")</f>
        <v/>
      </c>
      <c r="U43" s="615"/>
      <c r="V43" s="614" t="str">
        <f>IF(N43=3,"a","")</f>
        <v/>
      </c>
      <c r="W43" s="615"/>
      <c r="X43" s="623" t="str">
        <f>IF(N43=4,"a","")</f>
        <v/>
      </c>
      <c r="Y43" s="624"/>
      <c r="Z43" s="683" t="str">
        <f>IF(N43=5,"a","")</f>
        <v/>
      </c>
      <c r="AA43" s="623"/>
      <c r="AB43" s="623" t="str">
        <f>IF(N43=6,"a","")</f>
        <v/>
      </c>
      <c r="AC43" s="624"/>
      <c r="AD43" s="610" t="str">
        <f>IF(N43=7,"a","")</f>
        <v/>
      </c>
      <c r="AE43" s="611"/>
      <c r="AF43" s="610" t="str">
        <f>IF(N43=8,"a","")</f>
        <v/>
      </c>
      <c r="AG43" s="611"/>
      <c r="AH43" s="610" t="str">
        <f>IF(N43=9,"a","")</f>
        <v/>
      </c>
      <c r="AI43" s="611"/>
      <c r="AJ43" s="44"/>
      <c r="AK43" s="947" t="s">
        <v>184</v>
      </c>
      <c r="AL43" s="948"/>
      <c r="AM43" s="948"/>
      <c r="AN43" s="948"/>
      <c r="AO43" s="948"/>
      <c r="AP43" s="948"/>
      <c r="AQ43" s="948"/>
      <c r="AR43" s="948"/>
      <c r="AS43" s="949"/>
      <c r="AT43" s="914"/>
      <c r="AU43" s="915"/>
      <c r="AV43" s="915"/>
      <c r="AW43" s="915"/>
      <c r="AX43" s="915"/>
      <c r="AY43" s="915"/>
      <c r="AZ43" s="915"/>
      <c r="BA43" s="915"/>
      <c r="BB43" s="915"/>
      <c r="BC43" s="915"/>
      <c r="BD43" s="915"/>
      <c r="BE43" s="915"/>
      <c r="BF43" s="915"/>
      <c r="BG43" s="915"/>
      <c r="BH43" s="915"/>
      <c r="BI43" s="915"/>
      <c r="BJ43" s="912"/>
      <c r="BK43" s="912"/>
      <c r="BL43" s="912"/>
      <c r="BM43" s="912"/>
      <c r="BN43" s="912"/>
      <c r="BO43" s="913"/>
      <c r="BP43" s="171"/>
      <c r="BQ43" s="130"/>
      <c r="BR43" s="800"/>
      <c r="BS43" s="801"/>
      <c r="BT43" s="801"/>
      <c r="BU43" s="801"/>
      <c r="BV43" s="801"/>
      <c r="BW43" s="801"/>
      <c r="BX43" s="801"/>
      <c r="BY43" s="801"/>
      <c r="BZ43" s="801"/>
      <c r="CA43" s="801"/>
      <c r="CB43" s="801"/>
      <c r="CC43" s="801"/>
      <c r="CD43" s="801"/>
      <c r="CE43" s="802"/>
      <c r="CF43" s="744"/>
      <c r="CG43" s="745"/>
      <c r="CH43" s="745"/>
      <c r="CI43" s="745"/>
      <c r="CJ43" s="745"/>
      <c r="CK43" s="745"/>
      <c r="CL43" s="745"/>
      <c r="CM43" s="745"/>
      <c r="CN43" s="745"/>
      <c r="CO43" s="745"/>
      <c r="CP43" s="745"/>
      <c r="CQ43" s="745"/>
      <c r="CR43" s="745"/>
      <c r="CS43" s="746"/>
      <c r="CT43" s="130"/>
    </row>
    <row r="44" spans="1:98" ht="8.25" customHeight="1" x14ac:dyDescent="0.25">
      <c r="A44" s="44"/>
      <c r="B44" s="168"/>
      <c r="C44" s="700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01"/>
      <c r="O44" s="701"/>
      <c r="P44" s="701"/>
      <c r="Q44" s="701"/>
      <c r="R44" s="614"/>
      <c r="S44" s="615"/>
      <c r="T44" s="614"/>
      <c r="U44" s="615"/>
      <c r="V44" s="614"/>
      <c r="W44" s="615"/>
      <c r="X44" s="623"/>
      <c r="Y44" s="624"/>
      <c r="Z44" s="683"/>
      <c r="AA44" s="623"/>
      <c r="AB44" s="623"/>
      <c r="AC44" s="624"/>
      <c r="AD44" s="610"/>
      <c r="AE44" s="611"/>
      <c r="AF44" s="610"/>
      <c r="AG44" s="611"/>
      <c r="AH44" s="610"/>
      <c r="AI44" s="611"/>
      <c r="AJ44" s="44"/>
      <c r="AK44" s="947" t="s">
        <v>185</v>
      </c>
      <c r="AL44" s="948"/>
      <c r="AM44" s="948"/>
      <c r="AN44" s="948"/>
      <c r="AO44" s="948"/>
      <c r="AP44" s="948"/>
      <c r="AQ44" s="948"/>
      <c r="AR44" s="948"/>
      <c r="AS44" s="949"/>
      <c r="AT44" s="914"/>
      <c r="AU44" s="915"/>
      <c r="AV44" s="915"/>
      <c r="AW44" s="915"/>
      <c r="AX44" s="915"/>
      <c r="AY44" s="915"/>
      <c r="AZ44" s="915"/>
      <c r="BA44" s="915"/>
      <c r="BB44" s="915"/>
      <c r="BC44" s="915"/>
      <c r="BD44" s="915"/>
      <c r="BE44" s="915"/>
      <c r="BF44" s="915"/>
      <c r="BG44" s="915"/>
      <c r="BH44" s="915"/>
      <c r="BI44" s="915"/>
      <c r="BJ44" s="912"/>
      <c r="BK44" s="912"/>
      <c r="BL44" s="912"/>
      <c r="BM44" s="912"/>
      <c r="BN44" s="912"/>
      <c r="BO44" s="913"/>
      <c r="BP44" s="167"/>
      <c r="BQ44" s="130"/>
      <c r="BR44" s="803"/>
      <c r="BS44" s="804"/>
      <c r="BT44" s="804"/>
      <c r="BU44" s="804"/>
      <c r="BV44" s="804"/>
      <c r="BW44" s="804"/>
      <c r="BX44" s="804"/>
      <c r="BY44" s="804"/>
      <c r="BZ44" s="804"/>
      <c r="CA44" s="804"/>
      <c r="CB44" s="804"/>
      <c r="CC44" s="804"/>
      <c r="CD44" s="804"/>
      <c r="CE44" s="805"/>
      <c r="CF44" s="747"/>
      <c r="CG44" s="748"/>
      <c r="CH44" s="748"/>
      <c r="CI44" s="748"/>
      <c r="CJ44" s="748"/>
      <c r="CK44" s="748"/>
      <c r="CL44" s="748"/>
      <c r="CM44" s="748"/>
      <c r="CN44" s="748"/>
      <c r="CO44" s="748"/>
      <c r="CP44" s="748"/>
      <c r="CQ44" s="748"/>
      <c r="CR44" s="748"/>
      <c r="CS44" s="749"/>
      <c r="CT44" s="130"/>
    </row>
    <row r="45" spans="1:98" ht="8.25" customHeight="1" x14ac:dyDescent="0.25">
      <c r="A45" s="44"/>
      <c r="B45" s="168"/>
      <c r="C45" s="700" t="s">
        <v>84</v>
      </c>
      <c r="D45" s="700"/>
      <c r="E45" s="700"/>
      <c r="F45" s="700"/>
      <c r="G45" s="700"/>
      <c r="H45" s="700"/>
      <c r="I45" s="700"/>
      <c r="J45" s="700"/>
      <c r="K45" s="700"/>
      <c r="L45" s="700"/>
      <c r="M45" s="700"/>
      <c r="N45" s="701" t="s">
        <v>82</v>
      </c>
      <c r="O45" s="701"/>
      <c r="P45" s="701"/>
      <c r="Q45" s="701"/>
      <c r="R45" s="614" t="str">
        <f>IF(N45=1,"a","")</f>
        <v/>
      </c>
      <c r="S45" s="615"/>
      <c r="T45" s="614" t="str">
        <f>IF(N45=2,"a","")</f>
        <v/>
      </c>
      <c r="U45" s="615"/>
      <c r="V45" s="614" t="str">
        <f>IF(N45=3,"a","")</f>
        <v/>
      </c>
      <c r="W45" s="615"/>
      <c r="X45" s="623" t="str">
        <f>IF(N45=4,"a","")</f>
        <v/>
      </c>
      <c r="Y45" s="624"/>
      <c r="Z45" s="683" t="str">
        <f>IF(N45=5,"a","")</f>
        <v/>
      </c>
      <c r="AA45" s="623"/>
      <c r="AB45" s="623" t="str">
        <f>IF(N45=6,"a","")</f>
        <v/>
      </c>
      <c r="AC45" s="624"/>
      <c r="AD45" s="610" t="str">
        <f>IF(N45=7,"a","")</f>
        <v/>
      </c>
      <c r="AE45" s="611"/>
      <c r="AF45" s="610" t="str">
        <f>IF(N45=8,"a","")</f>
        <v/>
      </c>
      <c r="AG45" s="611"/>
      <c r="AH45" s="610" t="str">
        <f>IF(N45=9,"a","")</f>
        <v/>
      </c>
      <c r="AI45" s="611"/>
      <c r="AJ45" s="44"/>
      <c r="AK45" s="947" t="s">
        <v>214</v>
      </c>
      <c r="AL45" s="948"/>
      <c r="AM45" s="948"/>
      <c r="AN45" s="948"/>
      <c r="AO45" s="948"/>
      <c r="AP45" s="948"/>
      <c r="AQ45" s="948"/>
      <c r="AR45" s="948"/>
      <c r="AS45" s="949"/>
      <c r="AT45" s="914"/>
      <c r="AU45" s="915"/>
      <c r="AV45" s="915"/>
      <c r="AW45" s="915"/>
      <c r="AX45" s="915"/>
      <c r="AY45" s="915"/>
      <c r="AZ45" s="915"/>
      <c r="BA45" s="915"/>
      <c r="BB45" s="915"/>
      <c r="BC45" s="915"/>
      <c r="BD45" s="915"/>
      <c r="BE45" s="915"/>
      <c r="BF45" s="915"/>
      <c r="BG45" s="915"/>
      <c r="BH45" s="915"/>
      <c r="BI45" s="915"/>
      <c r="BJ45" s="912"/>
      <c r="BK45" s="912"/>
      <c r="BL45" s="912"/>
      <c r="BM45" s="912"/>
      <c r="BN45" s="912"/>
      <c r="BO45" s="913"/>
      <c r="BP45" s="167"/>
      <c r="BQ45" s="130"/>
      <c r="BR45" s="750" t="s">
        <v>85</v>
      </c>
      <c r="BS45" s="751"/>
      <c r="BT45" s="751"/>
      <c r="BU45" s="751"/>
      <c r="BV45" s="751"/>
      <c r="BW45" s="751"/>
      <c r="BX45" s="751"/>
      <c r="BY45" s="751"/>
      <c r="BZ45" s="751"/>
      <c r="CA45" s="751"/>
      <c r="CB45" s="751"/>
      <c r="CC45" s="751"/>
      <c r="CD45" s="751"/>
      <c r="CE45" s="751"/>
      <c r="CF45" s="751"/>
      <c r="CG45" s="751"/>
      <c r="CH45" s="752"/>
      <c r="CI45" s="753" t="s">
        <v>142</v>
      </c>
      <c r="CJ45" s="754"/>
      <c r="CK45" s="754"/>
      <c r="CL45" s="754"/>
      <c r="CM45" s="754"/>
      <c r="CN45" s="754"/>
      <c r="CO45" s="754"/>
      <c r="CP45" s="754"/>
      <c r="CQ45" s="754"/>
      <c r="CR45" s="754"/>
      <c r="CS45" s="755"/>
      <c r="CT45" s="130"/>
    </row>
    <row r="46" spans="1:98" ht="8.25" customHeight="1" x14ac:dyDescent="0.25">
      <c r="A46" s="44"/>
      <c r="B46" s="168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1"/>
      <c r="O46" s="701"/>
      <c r="P46" s="701"/>
      <c r="Q46" s="701"/>
      <c r="R46" s="614"/>
      <c r="S46" s="615"/>
      <c r="T46" s="614"/>
      <c r="U46" s="615"/>
      <c r="V46" s="614"/>
      <c r="W46" s="615"/>
      <c r="X46" s="623"/>
      <c r="Y46" s="624"/>
      <c r="Z46" s="683"/>
      <c r="AA46" s="623"/>
      <c r="AB46" s="623"/>
      <c r="AC46" s="624"/>
      <c r="AD46" s="610"/>
      <c r="AE46" s="611"/>
      <c r="AF46" s="610"/>
      <c r="AG46" s="611"/>
      <c r="AH46" s="610"/>
      <c r="AI46" s="611"/>
      <c r="AJ46" s="44"/>
      <c r="AK46" s="947"/>
      <c r="AL46" s="948"/>
      <c r="AM46" s="948"/>
      <c r="AN46" s="948"/>
      <c r="AO46" s="948"/>
      <c r="AP46" s="948"/>
      <c r="AQ46" s="948"/>
      <c r="AR46" s="948"/>
      <c r="AS46" s="949"/>
      <c r="AT46" s="914"/>
      <c r="AU46" s="915"/>
      <c r="AV46" s="915"/>
      <c r="AW46" s="915"/>
      <c r="AX46" s="915"/>
      <c r="AY46" s="915"/>
      <c r="AZ46" s="915"/>
      <c r="BA46" s="915"/>
      <c r="BB46" s="915"/>
      <c r="BC46" s="915"/>
      <c r="BD46" s="915"/>
      <c r="BE46" s="915"/>
      <c r="BF46" s="915"/>
      <c r="BG46" s="915"/>
      <c r="BH46" s="915"/>
      <c r="BI46" s="915"/>
      <c r="BJ46" s="912"/>
      <c r="BK46" s="912"/>
      <c r="BL46" s="912"/>
      <c r="BM46" s="912"/>
      <c r="BN46" s="912"/>
      <c r="BO46" s="913"/>
      <c r="BP46" s="172"/>
      <c r="BQ46" s="130"/>
      <c r="BR46" s="930"/>
      <c r="BS46" s="931"/>
      <c r="BT46" s="931"/>
      <c r="BU46" s="931"/>
      <c r="BV46" s="931"/>
      <c r="BW46" s="931"/>
      <c r="BX46" s="931"/>
      <c r="BY46" s="931"/>
      <c r="BZ46" s="931"/>
      <c r="CA46" s="931"/>
      <c r="CB46" s="931"/>
      <c r="CC46" s="931"/>
      <c r="CD46" s="931"/>
      <c r="CE46" s="931"/>
      <c r="CF46" s="931"/>
      <c r="CG46" s="931"/>
      <c r="CH46" s="932"/>
      <c r="CI46" s="160"/>
      <c r="CJ46" s="160"/>
      <c r="CK46" s="17"/>
      <c r="CL46" s="17"/>
      <c r="CM46" s="17"/>
      <c r="CN46" s="17"/>
      <c r="CO46" s="17"/>
      <c r="CP46" s="17"/>
      <c r="CQ46" s="17"/>
      <c r="CR46" s="17"/>
      <c r="CS46" s="181"/>
      <c r="CT46" s="130"/>
    </row>
    <row r="47" spans="1:98" ht="8.25" customHeight="1" x14ac:dyDescent="0.25">
      <c r="A47" s="44"/>
      <c r="B47" s="168"/>
      <c r="C47" s="700" t="s">
        <v>83</v>
      </c>
      <c r="D47" s="700"/>
      <c r="E47" s="700"/>
      <c r="F47" s="700"/>
      <c r="G47" s="700"/>
      <c r="H47" s="700"/>
      <c r="I47" s="700"/>
      <c r="J47" s="700"/>
      <c r="K47" s="700"/>
      <c r="L47" s="700"/>
      <c r="M47" s="700"/>
      <c r="N47" s="701" t="s">
        <v>82</v>
      </c>
      <c r="O47" s="701"/>
      <c r="P47" s="701"/>
      <c r="Q47" s="701"/>
      <c r="R47" s="614" t="str">
        <f>IF(N47=1,"a","")</f>
        <v/>
      </c>
      <c r="S47" s="615"/>
      <c r="T47" s="614" t="str">
        <f>IF(N47=2,"a","")</f>
        <v/>
      </c>
      <c r="U47" s="615"/>
      <c r="V47" s="614" t="str">
        <f>IF(N47=3,"a","")</f>
        <v/>
      </c>
      <c r="W47" s="615"/>
      <c r="X47" s="623" t="str">
        <f>IF(N47=4,"a","")</f>
        <v/>
      </c>
      <c r="Y47" s="624"/>
      <c r="Z47" s="683" t="str">
        <f>IF(N47=5,"a","")</f>
        <v/>
      </c>
      <c r="AA47" s="623"/>
      <c r="AB47" s="623" t="str">
        <f>IF(N47=6,"a","")</f>
        <v/>
      </c>
      <c r="AC47" s="624"/>
      <c r="AD47" s="610" t="str">
        <f>IF(N47=7,"a","")</f>
        <v/>
      </c>
      <c r="AE47" s="611"/>
      <c r="AF47" s="610" t="str">
        <f>IF(N47=8,"a","")</f>
        <v/>
      </c>
      <c r="AG47" s="611"/>
      <c r="AH47" s="610" t="str">
        <f>IF(N47=9,"a","")</f>
        <v/>
      </c>
      <c r="AI47" s="611"/>
      <c r="AJ47" s="132"/>
      <c r="AK47" s="201" t="s">
        <v>190</v>
      </c>
      <c r="AL47" s="201"/>
      <c r="AM47" s="201"/>
      <c r="AN47" s="201"/>
      <c r="AO47" s="201"/>
      <c r="AP47" s="201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201" t="s">
        <v>191</v>
      </c>
      <c r="BB47" s="201"/>
      <c r="BC47" s="201"/>
      <c r="BD47" s="201"/>
      <c r="BE47" s="201"/>
      <c r="BF47" s="201"/>
      <c r="BG47" s="185"/>
      <c r="BH47" s="185"/>
      <c r="BI47" s="185"/>
      <c r="BJ47" s="185"/>
      <c r="BK47" s="185"/>
      <c r="BL47" s="185"/>
      <c r="BM47" s="185"/>
      <c r="BN47" s="185"/>
      <c r="BO47" s="185"/>
      <c r="BP47" s="172"/>
      <c r="BQ47" s="130"/>
      <c r="BR47" s="933"/>
      <c r="BS47" s="376"/>
      <c r="BT47" s="376"/>
      <c r="BU47" s="376"/>
      <c r="BV47" s="376"/>
      <c r="BW47" s="376"/>
      <c r="BX47" s="376"/>
      <c r="BY47" s="376"/>
      <c r="BZ47" s="376"/>
      <c r="CA47" s="376"/>
      <c r="CB47" s="376"/>
      <c r="CC47" s="376"/>
      <c r="CD47" s="376"/>
      <c r="CE47" s="376"/>
      <c r="CF47" s="376"/>
      <c r="CG47" s="376"/>
      <c r="CH47" s="934"/>
      <c r="CI47" s="160"/>
      <c r="CJ47" s="158"/>
      <c r="CK47" s="155" t="s">
        <v>178</v>
      </c>
      <c r="CL47" s="130"/>
      <c r="CM47" s="155"/>
      <c r="CN47" s="155"/>
      <c r="CO47" s="155"/>
      <c r="CP47" s="132"/>
      <c r="CQ47" s="780"/>
      <c r="CR47" s="781"/>
      <c r="CS47" s="181"/>
      <c r="CT47" s="130"/>
    </row>
    <row r="48" spans="1:98" ht="8.25" customHeight="1" x14ac:dyDescent="0.25">
      <c r="A48" s="44"/>
      <c r="B48" s="168"/>
      <c r="C48" s="761"/>
      <c r="D48" s="761"/>
      <c r="E48" s="761"/>
      <c r="F48" s="761"/>
      <c r="G48" s="761"/>
      <c r="H48" s="761"/>
      <c r="I48" s="761"/>
      <c r="J48" s="761"/>
      <c r="K48" s="761"/>
      <c r="L48" s="761"/>
      <c r="M48" s="761"/>
      <c r="N48" s="758"/>
      <c r="O48" s="758"/>
      <c r="P48" s="758"/>
      <c r="Q48" s="758"/>
      <c r="R48" s="616"/>
      <c r="S48" s="617"/>
      <c r="T48" s="616"/>
      <c r="U48" s="617"/>
      <c r="V48" s="616"/>
      <c r="W48" s="617"/>
      <c r="X48" s="689"/>
      <c r="Y48" s="690"/>
      <c r="Z48" s="764"/>
      <c r="AA48" s="689"/>
      <c r="AB48" s="689"/>
      <c r="AC48" s="690"/>
      <c r="AD48" s="612"/>
      <c r="AE48" s="613"/>
      <c r="AF48" s="612"/>
      <c r="AG48" s="613"/>
      <c r="AH48" s="612"/>
      <c r="AI48" s="613"/>
      <c r="AJ48" s="17"/>
      <c r="AK48" s="938" t="s">
        <v>192</v>
      </c>
      <c r="AL48" s="939"/>
      <c r="AM48" s="939"/>
      <c r="AN48" s="939"/>
      <c r="AO48" s="939"/>
      <c r="AP48" s="939"/>
      <c r="AQ48" s="939"/>
      <c r="AR48" s="939"/>
      <c r="AS48" s="939"/>
      <c r="AT48" s="939"/>
      <c r="AU48" s="939"/>
      <c r="AV48" s="939"/>
      <c r="AW48" s="939"/>
      <c r="AX48" s="939"/>
      <c r="AY48" s="940"/>
      <c r="AZ48" s="185"/>
      <c r="BA48" s="938"/>
      <c r="BB48" s="939"/>
      <c r="BC48" s="939"/>
      <c r="BD48" s="939"/>
      <c r="BE48" s="939"/>
      <c r="BF48" s="939"/>
      <c r="BG48" s="939"/>
      <c r="BH48" s="939"/>
      <c r="BI48" s="939"/>
      <c r="BJ48" s="939"/>
      <c r="BK48" s="939"/>
      <c r="BL48" s="939"/>
      <c r="BM48" s="939"/>
      <c r="BN48" s="939"/>
      <c r="BO48" s="940"/>
      <c r="BP48" s="173"/>
      <c r="BQ48" s="130"/>
      <c r="BR48" s="933"/>
      <c r="BS48" s="376"/>
      <c r="BT48" s="376"/>
      <c r="BU48" s="376"/>
      <c r="BV48" s="376"/>
      <c r="BW48" s="376"/>
      <c r="BX48" s="376"/>
      <c r="BY48" s="376"/>
      <c r="BZ48" s="376"/>
      <c r="CA48" s="376"/>
      <c r="CB48" s="376"/>
      <c r="CC48" s="376"/>
      <c r="CD48" s="376"/>
      <c r="CE48" s="376"/>
      <c r="CF48" s="376"/>
      <c r="CG48" s="376"/>
      <c r="CH48" s="934"/>
      <c r="CI48" s="160"/>
      <c r="CJ48" s="159"/>
      <c r="CK48" s="155" t="s">
        <v>179</v>
      </c>
      <c r="CL48" s="130"/>
      <c r="CM48" s="155"/>
      <c r="CN48" s="155"/>
      <c r="CO48" s="155"/>
      <c r="CP48" s="132"/>
      <c r="CQ48" s="780"/>
      <c r="CR48" s="781"/>
      <c r="CS48" s="181"/>
      <c r="CT48" s="130"/>
    </row>
    <row r="49" spans="1:98" ht="8.25" customHeight="1" x14ac:dyDescent="0.25">
      <c r="A49" s="44"/>
      <c r="B49" s="178"/>
      <c r="C49" s="72" t="s">
        <v>51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941"/>
      <c r="AL49" s="942"/>
      <c r="AM49" s="942"/>
      <c r="AN49" s="942"/>
      <c r="AO49" s="942"/>
      <c r="AP49" s="942"/>
      <c r="AQ49" s="942"/>
      <c r="AR49" s="942"/>
      <c r="AS49" s="942"/>
      <c r="AT49" s="942"/>
      <c r="AU49" s="942"/>
      <c r="AV49" s="942"/>
      <c r="AW49" s="942"/>
      <c r="AX49" s="942"/>
      <c r="AY49" s="943"/>
      <c r="AZ49" s="185"/>
      <c r="BA49" s="941"/>
      <c r="BB49" s="942"/>
      <c r="BC49" s="942"/>
      <c r="BD49" s="942"/>
      <c r="BE49" s="942"/>
      <c r="BF49" s="942"/>
      <c r="BG49" s="942"/>
      <c r="BH49" s="942"/>
      <c r="BI49" s="942"/>
      <c r="BJ49" s="942"/>
      <c r="BK49" s="942"/>
      <c r="BL49" s="942"/>
      <c r="BM49" s="942"/>
      <c r="BN49" s="942"/>
      <c r="BO49" s="943"/>
      <c r="BP49" s="179"/>
      <c r="BQ49" s="130"/>
      <c r="BR49" s="933"/>
      <c r="BS49" s="376"/>
      <c r="BT49" s="376"/>
      <c r="BU49" s="376"/>
      <c r="BV49" s="376"/>
      <c r="BW49" s="376"/>
      <c r="BX49" s="376"/>
      <c r="BY49" s="376"/>
      <c r="BZ49" s="376"/>
      <c r="CA49" s="376"/>
      <c r="CB49" s="376"/>
      <c r="CC49" s="376"/>
      <c r="CD49" s="376"/>
      <c r="CE49" s="376"/>
      <c r="CF49" s="376"/>
      <c r="CG49" s="376"/>
      <c r="CH49" s="934"/>
      <c r="CI49" s="160"/>
      <c r="CJ49" s="159"/>
      <c r="CK49" s="155" t="s">
        <v>180</v>
      </c>
      <c r="CL49" s="130"/>
      <c r="CM49" s="155"/>
      <c r="CN49" s="155"/>
      <c r="CO49" s="155"/>
      <c r="CP49" s="132"/>
      <c r="CQ49" s="780"/>
      <c r="CR49" s="781"/>
      <c r="CS49" s="181"/>
      <c r="CT49" s="130"/>
    </row>
    <row r="50" spans="1:98" ht="8.25" customHeight="1" x14ac:dyDescent="0.25">
      <c r="A50" s="130"/>
      <c r="B50" s="178"/>
      <c r="C50" s="860"/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861"/>
      <c r="P50" s="861"/>
      <c r="Q50" s="861"/>
      <c r="R50" s="861"/>
      <c r="S50" s="861"/>
      <c r="T50" s="861"/>
      <c r="U50" s="861"/>
      <c r="V50" s="861"/>
      <c r="W50" s="861"/>
      <c r="X50" s="861"/>
      <c r="Y50" s="861"/>
      <c r="Z50" s="861"/>
      <c r="AA50" s="861"/>
      <c r="AB50" s="861"/>
      <c r="AC50" s="861"/>
      <c r="AD50" s="861"/>
      <c r="AE50" s="861"/>
      <c r="AF50" s="861"/>
      <c r="AG50" s="861"/>
      <c r="AH50" s="861"/>
      <c r="AI50" s="862"/>
      <c r="AJ50" s="132"/>
      <c r="AK50" s="941"/>
      <c r="AL50" s="942"/>
      <c r="AM50" s="942"/>
      <c r="AN50" s="942"/>
      <c r="AO50" s="942"/>
      <c r="AP50" s="942"/>
      <c r="AQ50" s="942"/>
      <c r="AR50" s="942"/>
      <c r="AS50" s="942"/>
      <c r="AT50" s="942"/>
      <c r="AU50" s="942"/>
      <c r="AV50" s="942"/>
      <c r="AW50" s="942"/>
      <c r="AX50" s="942"/>
      <c r="AY50" s="943"/>
      <c r="AZ50" s="185"/>
      <c r="BA50" s="941"/>
      <c r="BB50" s="942"/>
      <c r="BC50" s="942"/>
      <c r="BD50" s="942"/>
      <c r="BE50" s="942"/>
      <c r="BF50" s="942"/>
      <c r="BG50" s="942"/>
      <c r="BH50" s="942"/>
      <c r="BI50" s="942"/>
      <c r="BJ50" s="942"/>
      <c r="BK50" s="942"/>
      <c r="BL50" s="942"/>
      <c r="BM50" s="942"/>
      <c r="BN50" s="942"/>
      <c r="BO50" s="943"/>
      <c r="BP50" s="179"/>
      <c r="BQ50" s="130"/>
      <c r="BR50" s="933"/>
      <c r="BS50" s="376"/>
      <c r="BT50" s="376"/>
      <c r="BU50" s="376"/>
      <c r="BV50" s="376"/>
      <c r="BW50" s="376"/>
      <c r="BX50" s="376"/>
      <c r="BY50" s="376"/>
      <c r="BZ50" s="376"/>
      <c r="CA50" s="376"/>
      <c r="CB50" s="376"/>
      <c r="CC50" s="376"/>
      <c r="CD50" s="376"/>
      <c r="CE50" s="376"/>
      <c r="CF50" s="376"/>
      <c r="CG50" s="376"/>
      <c r="CH50" s="934"/>
      <c r="CI50" s="160"/>
      <c r="CJ50" s="159"/>
      <c r="CK50" s="155" t="s">
        <v>167</v>
      </c>
      <c r="CL50" s="130"/>
      <c r="CM50" s="155"/>
      <c r="CN50" s="155"/>
      <c r="CO50" s="155"/>
      <c r="CP50" s="71"/>
      <c r="CQ50" s="780"/>
      <c r="CR50" s="781"/>
      <c r="CS50" s="181"/>
      <c r="CT50" s="130"/>
    </row>
    <row r="51" spans="1:98" ht="8.25" customHeight="1" x14ac:dyDescent="0.25">
      <c r="A51" s="130"/>
      <c r="B51" s="178"/>
      <c r="C51" s="863"/>
      <c r="D51" s="864"/>
      <c r="E51" s="864"/>
      <c r="F51" s="864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64"/>
      <c r="R51" s="864"/>
      <c r="S51" s="864"/>
      <c r="T51" s="864"/>
      <c r="U51" s="864"/>
      <c r="V51" s="864"/>
      <c r="W51" s="864"/>
      <c r="X51" s="864"/>
      <c r="Y51" s="864"/>
      <c r="Z51" s="864"/>
      <c r="AA51" s="864"/>
      <c r="AB51" s="864"/>
      <c r="AC51" s="864"/>
      <c r="AD51" s="864"/>
      <c r="AE51" s="864"/>
      <c r="AF51" s="864"/>
      <c r="AG51" s="864"/>
      <c r="AH51" s="864"/>
      <c r="AI51" s="865"/>
      <c r="AJ51" s="132"/>
      <c r="AK51" s="941"/>
      <c r="AL51" s="942"/>
      <c r="AM51" s="942"/>
      <c r="AN51" s="942"/>
      <c r="AO51" s="942"/>
      <c r="AP51" s="942"/>
      <c r="AQ51" s="942"/>
      <c r="AR51" s="942"/>
      <c r="AS51" s="942"/>
      <c r="AT51" s="942"/>
      <c r="AU51" s="942"/>
      <c r="AV51" s="942"/>
      <c r="AW51" s="942"/>
      <c r="AX51" s="942"/>
      <c r="AY51" s="943"/>
      <c r="AZ51" s="185"/>
      <c r="BA51" s="941"/>
      <c r="BB51" s="942"/>
      <c r="BC51" s="942"/>
      <c r="BD51" s="942"/>
      <c r="BE51" s="942"/>
      <c r="BF51" s="942"/>
      <c r="BG51" s="942"/>
      <c r="BH51" s="942"/>
      <c r="BI51" s="942"/>
      <c r="BJ51" s="942"/>
      <c r="BK51" s="942"/>
      <c r="BL51" s="942"/>
      <c r="BM51" s="942"/>
      <c r="BN51" s="942"/>
      <c r="BO51" s="943"/>
      <c r="BP51" s="179"/>
      <c r="BQ51" s="130"/>
      <c r="BR51" s="933"/>
      <c r="BS51" s="376"/>
      <c r="BT51" s="376"/>
      <c r="BU51" s="376"/>
      <c r="BV51" s="376"/>
      <c r="BW51" s="376"/>
      <c r="BX51" s="376"/>
      <c r="BY51" s="376"/>
      <c r="BZ51" s="376"/>
      <c r="CA51" s="376"/>
      <c r="CB51" s="376"/>
      <c r="CC51" s="376"/>
      <c r="CD51" s="376"/>
      <c r="CE51" s="376"/>
      <c r="CF51" s="376"/>
      <c r="CG51" s="376"/>
      <c r="CH51" s="934"/>
      <c r="CI51" s="160"/>
      <c r="CJ51" s="159"/>
      <c r="CK51" s="155" t="s">
        <v>181</v>
      </c>
      <c r="CL51" s="130"/>
      <c r="CM51" s="155"/>
      <c r="CN51" s="155"/>
      <c r="CO51" s="155"/>
      <c r="CP51" s="73"/>
      <c r="CQ51" s="780"/>
      <c r="CR51" s="781"/>
      <c r="CS51" s="181"/>
      <c r="CT51" s="130"/>
    </row>
    <row r="52" spans="1:98" ht="8.25" customHeight="1" x14ac:dyDescent="0.25">
      <c r="A52" s="130"/>
      <c r="B52" s="178"/>
      <c r="C52" s="866"/>
      <c r="D52" s="867"/>
      <c r="E52" s="867"/>
      <c r="F52" s="867"/>
      <c r="G52" s="867"/>
      <c r="H52" s="867"/>
      <c r="I52" s="867"/>
      <c r="J52" s="867"/>
      <c r="K52" s="867"/>
      <c r="L52" s="867"/>
      <c r="M52" s="867"/>
      <c r="N52" s="867"/>
      <c r="O52" s="867"/>
      <c r="P52" s="867"/>
      <c r="Q52" s="867"/>
      <c r="R52" s="867"/>
      <c r="S52" s="867"/>
      <c r="T52" s="867"/>
      <c r="U52" s="867"/>
      <c r="V52" s="867"/>
      <c r="W52" s="867"/>
      <c r="X52" s="867"/>
      <c r="Y52" s="867"/>
      <c r="Z52" s="867"/>
      <c r="AA52" s="867"/>
      <c r="AB52" s="867"/>
      <c r="AC52" s="867"/>
      <c r="AD52" s="867"/>
      <c r="AE52" s="867"/>
      <c r="AF52" s="867"/>
      <c r="AG52" s="867"/>
      <c r="AH52" s="867"/>
      <c r="AI52" s="868"/>
      <c r="AJ52" s="132"/>
      <c r="AK52" s="944"/>
      <c r="AL52" s="945"/>
      <c r="AM52" s="945"/>
      <c r="AN52" s="945"/>
      <c r="AO52" s="945"/>
      <c r="AP52" s="945"/>
      <c r="AQ52" s="945"/>
      <c r="AR52" s="945"/>
      <c r="AS52" s="945"/>
      <c r="AT52" s="945"/>
      <c r="AU52" s="945"/>
      <c r="AV52" s="945"/>
      <c r="AW52" s="945"/>
      <c r="AX52" s="945"/>
      <c r="AY52" s="946"/>
      <c r="AZ52" s="185"/>
      <c r="BA52" s="944"/>
      <c r="BB52" s="945"/>
      <c r="BC52" s="945"/>
      <c r="BD52" s="945"/>
      <c r="BE52" s="945"/>
      <c r="BF52" s="945"/>
      <c r="BG52" s="945"/>
      <c r="BH52" s="945"/>
      <c r="BI52" s="945"/>
      <c r="BJ52" s="945"/>
      <c r="BK52" s="945"/>
      <c r="BL52" s="945"/>
      <c r="BM52" s="945"/>
      <c r="BN52" s="945"/>
      <c r="BO52" s="946"/>
      <c r="BP52" s="179"/>
      <c r="BQ52" s="130"/>
      <c r="BR52" s="933"/>
      <c r="BS52" s="376"/>
      <c r="BT52" s="376"/>
      <c r="BU52" s="376"/>
      <c r="BV52" s="376"/>
      <c r="BW52" s="376"/>
      <c r="BX52" s="376"/>
      <c r="BY52" s="376"/>
      <c r="BZ52" s="376"/>
      <c r="CA52" s="376"/>
      <c r="CB52" s="376"/>
      <c r="CC52" s="376"/>
      <c r="CD52" s="376"/>
      <c r="CE52" s="376"/>
      <c r="CF52" s="376"/>
      <c r="CG52" s="376"/>
      <c r="CH52" s="934"/>
      <c r="CI52" s="160"/>
      <c r="CJ52" s="159"/>
      <c r="CK52" s="756" t="s">
        <v>189</v>
      </c>
      <c r="CL52" s="756"/>
      <c r="CM52" s="756"/>
      <c r="CN52" s="756"/>
      <c r="CO52" s="756"/>
      <c r="CP52" s="757"/>
      <c r="CQ52" s="780"/>
      <c r="CR52" s="781"/>
      <c r="CS52" s="174"/>
      <c r="CT52" s="130"/>
    </row>
    <row r="53" spans="1:98" ht="8.25" customHeight="1" thickBot="1" x14ac:dyDescent="0.3">
      <c r="A53" s="130"/>
      <c r="B53" s="175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7"/>
      <c r="BM53" s="177"/>
      <c r="BN53" s="177"/>
      <c r="BO53" s="177"/>
      <c r="BP53" s="180"/>
      <c r="BQ53" s="130"/>
      <c r="BR53" s="935"/>
      <c r="BS53" s="936"/>
      <c r="BT53" s="936"/>
      <c r="BU53" s="936"/>
      <c r="BV53" s="936"/>
      <c r="BW53" s="936"/>
      <c r="BX53" s="936"/>
      <c r="BY53" s="936"/>
      <c r="BZ53" s="936"/>
      <c r="CA53" s="936"/>
      <c r="CB53" s="936"/>
      <c r="CC53" s="936"/>
      <c r="CD53" s="936"/>
      <c r="CE53" s="936"/>
      <c r="CF53" s="936"/>
      <c r="CG53" s="936"/>
      <c r="CH53" s="937"/>
      <c r="CI53" s="182"/>
      <c r="CJ53" s="182"/>
      <c r="CK53" s="184"/>
      <c r="CL53" s="184"/>
      <c r="CM53" s="184"/>
      <c r="CN53" s="184"/>
      <c r="CO53" s="184"/>
      <c r="CP53" s="184"/>
      <c r="CQ53" s="184"/>
      <c r="CR53" s="184"/>
      <c r="CS53" s="183"/>
      <c r="CT53" s="130"/>
    </row>
    <row r="54" spans="1:98" ht="8.25" customHeight="1" x14ac:dyDescent="0.25">
      <c r="A54" s="44"/>
      <c r="B54" s="44"/>
      <c r="C54" s="759" t="s">
        <v>98</v>
      </c>
      <c r="D54" s="759"/>
      <c r="E54" s="759"/>
      <c r="F54" s="759"/>
      <c r="G54" s="759"/>
      <c r="H54" s="759"/>
      <c r="I54" s="759"/>
      <c r="J54" s="759"/>
      <c r="K54" s="759"/>
      <c r="L54" s="759"/>
      <c r="M54" s="759"/>
      <c r="N54" s="759"/>
      <c r="O54" s="759"/>
      <c r="P54" s="759"/>
      <c r="Q54" s="759"/>
      <c r="R54" s="759"/>
      <c r="S54" s="759"/>
      <c r="T54" s="759"/>
      <c r="U54" s="759"/>
      <c r="V54" s="759"/>
      <c r="W54" s="759"/>
      <c r="X54" s="759"/>
      <c r="Y54" s="759"/>
      <c r="Z54" s="759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</row>
    <row r="55" spans="1:98" ht="8.25" customHeight="1" x14ac:dyDescent="0.25">
      <c r="A55" s="674">
        <v>3</v>
      </c>
      <c r="B55" s="674"/>
      <c r="C55" s="759"/>
      <c r="D55" s="759"/>
      <c r="E55" s="759"/>
      <c r="F55" s="759"/>
      <c r="G55" s="759"/>
      <c r="H55" s="759"/>
      <c r="I55" s="759"/>
      <c r="J55" s="759"/>
      <c r="K55" s="759"/>
      <c r="L55" s="759"/>
      <c r="M55" s="759"/>
      <c r="N55" s="759"/>
      <c r="O55" s="759"/>
      <c r="P55" s="759"/>
      <c r="Q55" s="759"/>
      <c r="R55" s="759"/>
      <c r="S55" s="759"/>
      <c r="T55" s="759"/>
      <c r="U55" s="759"/>
      <c r="V55" s="759"/>
      <c r="W55" s="759"/>
      <c r="X55" s="759"/>
      <c r="Y55" s="759"/>
      <c r="Z55" s="759"/>
      <c r="AA55" s="128"/>
      <c r="AB55" s="128"/>
      <c r="AC55" s="128"/>
      <c r="AD55" s="128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T55" s="130"/>
      <c r="AU55" s="130"/>
      <c r="AV55" s="130"/>
      <c r="AW55" s="130"/>
      <c r="AX55" s="571" t="s">
        <v>97</v>
      </c>
      <c r="AY55" s="571"/>
      <c r="AZ55" s="571"/>
      <c r="BA55" s="571"/>
      <c r="BB55" s="571"/>
      <c r="BC55" s="766"/>
      <c r="BD55" s="767"/>
      <c r="BE55" s="768"/>
      <c r="BF55" s="768"/>
      <c r="BG55" s="768"/>
      <c r="BH55" s="768"/>
      <c r="BI55" s="768"/>
      <c r="BJ55" s="768"/>
      <c r="BK55" s="768"/>
      <c r="BL55" s="768"/>
      <c r="BM55" s="768"/>
      <c r="BN55" s="768"/>
      <c r="BO55" s="769"/>
      <c r="BP55" s="11"/>
      <c r="BQ55" s="22"/>
      <c r="BR55" s="571" t="s">
        <v>96</v>
      </c>
      <c r="BS55" s="571"/>
      <c r="BT55" s="909"/>
      <c r="BU55" s="794"/>
      <c r="BV55" s="795"/>
      <c r="BW55" s="795"/>
      <c r="BX55" s="795"/>
      <c r="BY55" s="795"/>
      <c r="BZ55" s="796"/>
      <c r="CA55" s="11"/>
      <c r="CB55" s="793" t="s">
        <v>95</v>
      </c>
      <c r="CC55" s="793"/>
      <c r="CD55" s="793"/>
      <c r="CE55" s="793"/>
      <c r="CF55" s="793"/>
      <c r="CG55" s="793"/>
      <c r="CH55" s="793"/>
      <c r="CI55" s="793"/>
      <c r="CJ55" s="22"/>
      <c r="CK55" s="462" t="s">
        <v>130</v>
      </c>
      <c r="CL55" s="463"/>
      <c r="CM55" s="463"/>
      <c r="CN55" s="463"/>
      <c r="CO55" s="463"/>
      <c r="CP55" s="463"/>
      <c r="CQ55" s="463"/>
      <c r="CR55" s="463"/>
      <c r="CS55" s="464"/>
      <c r="CT55" s="130"/>
    </row>
    <row r="56" spans="1:98" ht="8.25" customHeight="1" thickBot="1" x14ac:dyDescent="0.3">
      <c r="A56" s="44"/>
      <c r="B56" s="44"/>
      <c r="C56" s="759"/>
      <c r="D56" s="759"/>
      <c r="E56" s="759"/>
      <c r="F56" s="759"/>
      <c r="G56" s="759"/>
      <c r="H56" s="759"/>
      <c r="I56" s="759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759"/>
      <c r="U56" s="759"/>
      <c r="V56" s="759"/>
      <c r="W56" s="759"/>
      <c r="X56" s="759"/>
      <c r="Y56" s="759"/>
      <c r="Z56" s="759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N56" s="44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</row>
    <row r="57" spans="1:98" ht="8.25" customHeight="1" x14ac:dyDescent="0.25">
      <c r="A57" s="44"/>
      <c r="B57" s="729" t="s">
        <v>29</v>
      </c>
      <c r="C57" s="730"/>
      <c r="D57" s="737" t="s">
        <v>94</v>
      </c>
      <c r="E57" s="738"/>
      <c r="F57" s="738"/>
      <c r="G57" s="738"/>
      <c r="H57" s="738"/>
      <c r="I57" s="738"/>
      <c r="J57" s="738"/>
      <c r="K57" s="738"/>
      <c r="L57" s="738"/>
      <c r="M57" s="738"/>
      <c r="N57" s="738"/>
      <c r="O57" s="738"/>
      <c r="P57" s="738"/>
      <c r="Q57" s="738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69"/>
      <c r="AD57" s="68"/>
      <c r="AE57" s="68"/>
      <c r="AF57" s="68"/>
      <c r="AG57" s="68"/>
      <c r="AH57" s="68"/>
      <c r="AI57" s="68"/>
      <c r="AJ57" s="68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131"/>
      <c r="BM57" s="131"/>
      <c r="BN57" s="131"/>
      <c r="BO57" s="131"/>
      <c r="BP57" s="66"/>
      <c r="BR57" s="729" t="s">
        <v>30</v>
      </c>
      <c r="BS57" s="730"/>
      <c r="BT57" s="737" t="s">
        <v>129</v>
      </c>
      <c r="BU57" s="738"/>
      <c r="BV57" s="738"/>
      <c r="BW57" s="738"/>
      <c r="BX57" s="738"/>
      <c r="BY57" s="738"/>
      <c r="BZ57" s="738"/>
      <c r="CA57" s="789" t="s">
        <v>130</v>
      </c>
      <c r="CB57" s="789"/>
      <c r="CC57" s="789"/>
      <c r="CD57" s="789"/>
      <c r="CE57" s="789"/>
      <c r="CF57" s="789"/>
      <c r="CG57" s="789"/>
      <c r="CH57" s="789"/>
      <c r="CI57" s="789"/>
      <c r="CJ57" s="789"/>
      <c r="CK57" s="789"/>
      <c r="CL57" s="789"/>
      <c r="CM57" s="789"/>
      <c r="CN57" s="789"/>
      <c r="CO57" s="789"/>
      <c r="CP57" s="789"/>
      <c r="CQ57" s="789"/>
      <c r="CR57" s="789"/>
      <c r="CS57" s="790"/>
      <c r="CT57" s="130"/>
    </row>
    <row r="58" spans="1:98" ht="8.25" customHeight="1" x14ac:dyDescent="0.25">
      <c r="A58" s="44"/>
      <c r="B58" s="731"/>
      <c r="C58" s="732"/>
      <c r="D58" s="739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4"/>
      <c r="AD58" s="44"/>
      <c r="AE58" s="44"/>
      <c r="AF58" s="44"/>
      <c r="AG58" s="44"/>
      <c r="AH58" s="44"/>
      <c r="AI58" s="44"/>
      <c r="AJ58" s="44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56"/>
      <c r="BQ58" s="130"/>
      <c r="BR58" s="910"/>
      <c r="BS58" s="911"/>
      <c r="BT58" s="787"/>
      <c r="BU58" s="788"/>
      <c r="BV58" s="788"/>
      <c r="BW58" s="788"/>
      <c r="BX58" s="788"/>
      <c r="BY58" s="788"/>
      <c r="BZ58" s="788"/>
      <c r="CA58" s="791"/>
      <c r="CB58" s="791"/>
      <c r="CC58" s="791"/>
      <c r="CD58" s="791"/>
      <c r="CE58" s="791"/>
      <c r="CF58" s="791"/>
      <c r="CG58" s="791"/>
      <c r="CH58" s="791"/>
      <c r="CI58" s="791"/>
      <c r="CJ58" s="791"/>
      <c r="CK58" s="791"/>
      <c r="CL58" s="791"/>
      <c r="CM58" s="791"/>
      <c r="CN58" s="791"/>
      <c r="CO58" s="791"/>
      <c r="CP58" s="791"/>
      <c r="CQ58" s="791"/>
      <c r="CR58" s="791"/>
      <c r="CS58" s="792"/>
      <c r="CT58" s="130"/>
    </row>
    <row r="59" spans="1:98" ht="8.25" customHeight="1" x14ac:dyDescent="0.25">
      <c r="A59" s="44"/>
      <c r="B59" s="5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63"/>
      <c r="O59" s="63"/>
      <c r="P59" s="63"/>
      <c r="Q59" s="63"/>
      <c r="R59" s="695" t="s">
        <v>93</v>
      </c>
      <c r="S59" s="695"/>
      <c r="T59" s="695"/>
      <c r="U59" s="695"/>
      <c r="V59" s="695"/>
      <c r="W59" s="695"/>
      <c r="X59" s="693" t="s">
        <v>92</v>
      </c>
      <c r="Y59" s="693"/>
      <c r="Z59" s="693"/>
      <c r="AA59" s="693"/>
      <c r="AB59" s="693"/>
      <c r="AC59" s="693"/>
      <c r="AD59" s="694" t="s">
        <v>91</v>
      </c>
      <c r="AE59" s="694"/>
      <c r="AF59" s="694"/>
      <c r="AG59" s="694"/>
      <c r="AH59" s="694"/>
      <c r="AI59" s="694"/>
      <c r="AJ59" s="44"/>
      <c r="AK59" s="23" t="s">
        <v>125</v>
      </c>
      <c r="AL59" s="129"/>
      <c r="AM59" s="129"/>
      <c r="AN59" s="129"/>
      <c r="AO59" s="129"/>
      <c r="AP59" s="129"/>
      <c r="AQ59" s="129"/>
      <c r="AR59" s="129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60"/>
      <c r="BQ59" s="130"/>
      <c r="BR59" s="776" t="s">
        <v>124</v>
      </c>
      <c r="BS59" s="777"/>
      <c r="BT59" s="777"/>
      <c r="BU59" s="777"/>
      <c r="BV59" s="772"/>
      <c r="BW59" s="772"/>
      <c r="BX59" s="772"/>
      <c r="BY59" s="772"/>
      <c r="BZ59" s="772"/>
      <c r="CA59" s="772"/>
      <c r="CB59" s="772"/>
      <c r="CC59" s="772"/>
      <c r="CD59" s="772"/>
      <c r="CE59" s="772"/>
      <c r="CF59" s="772"/>
      <c r="CG59" s="772"/>
      <c r="CH59" s="772"/>
      <c r="CI59" s="772"/>
      <c r="CJ59" s="772"/>
      <c r="CK59" s="772"/>
      <c r="CL59" s="772"/>
      <c r="CM59" s="772"/>
      <c r="CN59" s="772"/>
      <c r="CO59" s="772"/>
      <c r="CP59" s="772"/>
      <c r="CQ59" s="772"/>
      <c r="CR59" s="772"/>
      <c r="CS59" s="773"/>
      <c r="CT59" s="130"/>
    </row>
    <row r="60" spans="1:98" ht="8.25" customHeight="1" x14ac:dyDescent="0.25">
      <c r="A60" s="44"/>
      <c r="B60" s="5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1"/>
      <c r="O60" s="61"/>
      <c r="P60" s="61"/>
      <c r="Q60" s="61"/>
      <c r="R60" s="695"/>
      <c r="S60" s="695"/>
      <c r="T60" s="695"/>
      <c r="U60" s="695"/>
      <c r="V60" s="695"/>
      <c r="W60" s="695"/>
      <c r="X60" s="693"/>
      <c r="Y60" s="693"/>
      <c r="Z60" s="693"/>
      <c r="AA60" s="693"/>
      <c r="AB60" s="693"/>
      <c r="AC60" s="693"/>
      <c r="AD60" s="694"/>
      <c r="AE60" s="694"/>
      <c r="AF60" s="694"/>
      <c r="AG60" s="694"/>
      <c r="AH60" s="694"/>
      <c r="AI60" s="694"/>
      <c r="AJ60" s="44"/>
      <c r="AK60" s="630"/>
      <c r="AL60" s="631"/>
      <c r="AM60" s="631"/>
      <c r="AN60" s="631"/>
      <c r="AO60" s="631"/>
      <c r="AP60" s="631"/>
      <c r="AQ60" s="631"/>
      <c r="AR60" s="631"/>
      <c r="AS60" s="631"/>
      <c r="AT60" s="631"/>
      <c r="AU60" s="631"/>
      <c r="AV60" s="631"/>
      <c r="AW60" s="631"/>
      <c r="AX60" s="631"/>
      <c r="AY60" s="631"/>
      <c r="AZ60" s="631"/>
      <c r="BA60" s="631"/>
      <c r="BB60" s="631"/>
      <c r="BC60" s="631"/>
      <c r="BD60" s="631"/>
      <c r="BE60" s="631"/>
      <c r="BF60" s="631"/>
      <c r="BG60" s="631"/>
      <c r="BH60" s="631"/>
      <c r="BI60" s="631"/>
      <c r="BJ60" s="631"/>
      <c r="BK60" s="631"/>
      <c r="BL60" s="632"/>
      <c r="BM60" s="632"/>
      <c r="BN60" s="632"/>
      <c r="BO60" s="633"/>
      <c r="BP60" s="60"/>
      <c r="BQ60" s="130"/>
      <c r="BR60" s="778"/>
      <c r="BS60" s="779"/>
      <c r="BT60" s="779"/>
      <c r="BU60" s="779"/>
      <c r="BV60" s="774"/>
      <c r="BW60" s="774"/>
      <c r="BX60" s="774"/>
      <c r="BY60" s="774"/>
      <c r="BZ60" s="774"/>
      <c r="CA60" s="774"/>
      <c r="CB60" s="774"/>
      <c r="CC60" s="774"/>
      <c r="CD60" s="774"/>
      <c r="CE60" s="774"/>
      <c r="CF60" s="774"/>
      <c r="CG60" s="774"/>
      <c r="CH60" s="774"/>
      <c r="CI60" s="774"/>
      <c r="CJ60" s="774"/>
      <c r="CK60" s="774"/>
      <c r="CL60" s="774"/>
      <c r="CM60" s="774"/>
      <c r="CN60" s="774"/>
      <c r="CO60" s="774"/>
      <c r="CP60" s="774"/>
      <c r="CQ60" s="774"/>
      <c r="CR60" s="774"/>
      <c r="CS60" s="775"/>
      <c r="CT60" s="130"/>
    </row>
    <row r="61" spans="1:98" ht="8.25" customHeight="1" x14ac:dyDescent="0.25">
      <c r="A61" s="44"/>
      <c r="B61" s="58"/>
      <c r="C61" s="760" t="s">
        <v>88</v>
      </c>
      <c r="D61" s="733"/>
      <c r="E61" s="733"/>
      <c r="F61" s="733"/>
      <c r="G61" s="733"/>
      <c r="H61" s="733"/>
      <c r="I61" s="733"/>
      <c r="J61" s="733"/>
      <c r="K61" s="733"/>
      <c r="L61" s="733"/>
      <c r="M61" s="733"/>
      <c r="N61" s="733" t="s">
        <v>87</v>
      </c>
      <c r="O61" s="733"/>
      <c r="P61" s="733"/>
      <c r="Q61" s="733"/>
      <c r="R61" s="733">
        <v>1</v>
      </c>
      <c r="S61" s="733"/>
      <c r="T61" s="733">
        <v>2</v>
      </c>
      <c r="U61" s="733"/>
      <c r="V61" s="733">
        <v>3</v>
      </c>
      <c r="W61" s="733"/>
      <c r="X61" s="733">
        <v>4</v>
      </c>
      <c r="Y61" s="733"/>
      <c r="Z61" s="733">
        <v>5</v>
      </c>
      <c r="AA61" s="733"/>
      <c r="AB61" s="733">
        <v>6</v>
      </c>
      <c r="AC61" s="733"/>
      <c r="AD61" s="733">
        <v>7</v>
      </c>
      <c r="AE61" s="733"/>
      <c r="AF61" s="733">
        <v>8</v>
      </c>
      <c r="AG61" s="733"/>
      <c r="AH61" s="733">
        <v>9</v>
      </c>
      <c r="AI61" s="734"/>
      <c r="AJ61" s="44"/>
      <c r="AK61" s="625"/>
      <c r="AL61" s="626"/>
      <c r="AM61" s="626"/>
      <c r="AN61" s="626"/>
      <c r="AO61" s="626"/>
      <c r="AP61" s="626"/>
      <c r="AQ61" s="626"/>
      <c r="AR61" s="626"/>
      <c r="AS61" s="626"/>
      <c r="AT61" s="626"/>
      <c r="AU61" s="626"/>
      <c r="AV61" s="626"/>
      <c r="AW61" s="626"/>
      <c r="AX61" s="626"/>
      <c r="AY61" s="626"/>
      <c r="AZ61" s="626"/>
      <c r="BA61" s="626"/>
      <c r="BB61" s="626"/>
      <c r="BC61" s="626"/>
      <c r="BD61" s="626"/>
      <c r="BE61" s="626"/>
      <c r="BF61" s="626"/>
      <c r="BG61" s="626"/>
      <c r="BH61" s="626"/>
      <c r="BI61" s="626"/>
      <c r="BJ61" s="626"/>
      <c r="BK61" s="626"/>
      <c r="BL61" s="628"/>
      <c r="BM61" s="628"/>
      <c r="BN61" s="628"/>
      <c r="BO61" s="629"/>
      <c r="BP61" s="56"/>
      <c r="BQ61" s="130"/>
      <c r="BR61" s="607" t="s">
        <v>90</v>
      </c>
      <c r="BS61" s="608"/>
      <c r="BT61" s="608"/>
      <c r="BU61" s="608"/>
      <c r="BV61" s="608"/>
      <c r="BW61" s="608"/>
      <c r="BX61" s="608"/>
      <c r="BY61" s="608"/>
      <c r="BZ61" s="608"/>
      <c r="CA61" s="608"/>
      <c r="CB61" s="608"/>
      <c r="CC61" s="608"/>
      <c r="CD61" s="608"/>
      <c r="CE61" s="627"/>
      <c r="CF61" s="618" t="s">
        <v>89</v>
      </c>
      <c r="CG61" s="608"/>
      <c r="CH61" s="608"/>
      <c r="CI61" s="608"/>
      <c r="CJ61" s="608"/>
      <c r="CK61" s="608"/>
      <c r="CL61" s="608"/>
      <c r="CM61" s="608"/>
      <c r="CN61" s="608"/>
      <c r="CO61" s="608"/>
      <c r="CP61" s="608"/>
      <c r="CQ61" s="608"/>
      <c r="CR61" s="608"/>
      <c r="CS61" s="609"/>
      <c r="CT61" s="130"/>
    </row>
    <row r="62" spans="1:98" ht="8.25" customHeight="1" x14ac:dyDescent="0.25">
      <c r="A62" s="44"/>
      <c r="B62" s="58"/>
      <c r="C62" s="735" t="s">
        <v>86</v>
      </c>
      <c r="D62" s="735"/>
      <c r="E62" s="735"/>
      <c r="F62" s="735"/>
      <c r="G62" s="735"/>
      <c r="H62" s="735"/>
      <c r="I62" s="735"/>
      <c r="J62" s="735"/>
      <c r="K62" s="735"/>
      <c r="L62" s="735"/>
      <c r="M62" s="735"/>
      <c r="N62" s="736" t="s">
        <v>82</v>
      </c>
      <c r="O62" s="736"/>
      <c r="P62" s="736"/>
      <c r="Q62" s="736"/>
      <c r="R62" s="678" t="str">
        <f>IF(N62=1,"a","")</f>
        <v/>
      </c>
      <c r="S62" s="679"/>
      <c r="T62" s="678" t="str">
        <f>IF(N62=2,"a","")</f>
        <v/>
      </c>
      <c r="U62" s="679"/>
      <c r="V62" s="678" t="str">
        <f>IF(N62=3,"a","")</f>
        <v/>
      </c>
      <c r="W62" s="679"/>
      <c r="X62" s="680" t="str">
        <f>IF(N62=4,"a","")</f>
        <v/>
      </c>
      <c r="Y62" s="681"/>
      <c r="Z62" s="682" t="str">
        <f>IF(N62=5,"a","")</f>
        <v/>
      </c>
      <c r="AA62" s="680"/>
      <c r="AB62" s="680" t="str">
        <f>IF(N62=6,"a","")</f>
        <v/>
      </c>
      <c r="AC62" s="681"/>
      <c r="AD62" s="684" t="str">
        <f>IF(N62=7,"a","")</f>
        <v/>
      </c>
      <c r="AE62" s="685"/>
      <c r="AF62" s="684" t="str">
        <f>IF(N62=8,"a","")</f>
        <v/>
      </c>
      <c r="AG62" s="685"/>
      <c r="AH62" s="684" t="str">
        <f>IF(N62=9,"a","")</f>
        <v/>
      </c>
      <c r="AI62" s="685"/>
      <c r="AJ62" s="44"/>
      <c r="AK62" s="630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631"/>
      <c r="BB62" s="631"/>
      <c r="BC62" s="631"/>
      <c r="BD62" s="631"/>
      <c r="BE62" s="631"/>
      <c r="BF62" s="631"/>
      <c r="BG62" s="631"/>
      <c r="BH62" s="631"/>
      <c r="BI62" s="631"/>
      <c r="BJ62" s="631"/>
      <c r="BK62" s="631"/>
      <c r="BL62" s="632"/>
      <c r="BM62" s="632"/>
      <c r="BN62" s="632"/>
      <c r="BO62" s="633"/>
      <c r="BP62" s="60"/>
      <c r="BQ62" s="130"/>
      <c r="BR62" s="888"/>
      <c r="BS62" s="889"/>
      <c r="BT62" s="889"/>
      <c r="BU62" s="889"/>
      <c r="BV62" s="889"/>
      <c r="BW62" s="889"/>
      <c r="BX62" s="889"/>
      <c r="BY62" s="889"/>
      <c r="BZ62" s="889"/>
      <c r="CA62" s="889"/>
      <c r="CB62" s="889"/>
      <c r="CC62" s="889"/>
      <c r="CD62" s="889"/>
      <c r="CE62" s="890"/>
      <c r="CF62" s="896"/>
      <c r="CG62" s="897"/>
      <c r="CH62" s="897"/>
      <c r="CI62" s="897"/>
      <c r="CJ62" s="897"/>
      <c r="CK62" s="897"/>
      <c r="CL62" s="897"/>
      <c r="CM62" s="897"/>
      <c r="CN62" s="897"/>
      <c r="CO62" s="897"/>
      <c r="CP62" s="897"/>
      <c r="CQ62" s="897"/>
      <c r="CR62" s="897"/>
      <c r="CS62" s="898"/>
      <c r="CT62" s="130"/>
    </row>
    <row r="63" spans="1:98" ht="8.25" customHeight="1" x14ac:dyDescent="0.25">
      <c r="A63" s="44"/>
      <c r="B63" s="58"/>
      <c r="C63" s="619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21"/>
      <c r="O63" s="621"/>
      <c r="P63" s="621"/>
      <c r="Q63" s="621"/>
      <c r="R63" s="614"/>
      <c r="S63" s="615"/>
      <c r="T63" s="614"/>
      <c r="U63" s="615"/>
      <c r="V63" s="614"/>
      <c r="W63" s="615"/>
      <c r="X63" s="623"/>
      <c r="Y63" s="624"/>
      <c r="Z63" s="683"/>
      <c r="AA63" s="623"/>
      <c r="AB63" s="623"/>
      <c r="AC63" s="624"/>
      <c r="AD63" s="610"/>
      <c r="AE63" s="611"/>
      <c r="AF63" s="610"/>
      <c r="AG63" s="611"/>
      <c r="AH63" s="610"/>
      <c r="AI63" s="611"/>
      <c r="AJ63" s="44"/>
      <c r="AK63" s="625"/>
      <c r="AL63" s="626"/>
      <c r="AM63" s="626"/>
      <c r="AN63" s="626"/>
      <c r="AO63" s="626"/>
      <c r="AP63" s="626"/>
      <c r="AQ63" s="626"/>
      <c r="AR63" s="626"/>
      <c r="AS63" s="626"/>
      <c r="AT63" s="626"/>
      <c r="AU63" s="626"/>
      <c r="AV63" s="626"/>
      <c r="AW63" s="626"/>
      <c r="AX63" s="626"/>
      <c r="AY63" s="626"/>
      <c r="AZ63" s="626"/>
      <c r="BA63" s="626"/>
      <c r="BB63" s="626"/>
      <c r="BC63" s="626"/>
      <c r="BD63" s="626"/>
      <c r="BE63" s="626"/>
      <c r="BF63" s="626"/>
      <c r="BG63" s="626"/>
      <c r="BH63" s="626"/>
      <c r="BI63" s="626"/>
      <c r="BJ63" s="626"/>
      <c r="BK63" s="626"/>
      <c r="BL63" s="628"/>
      <c r="BM63" s="628"/>
      <c r="BN63" s="628"/>
      <c r="BO63" s="629"/>
      <c r="BP63" s="60"/>
      <c r="BQ63" s="130"/>
      <c r="BR63" s="891"/>
      <c r="BS63" s="801"/>
      <c r="BT63" s="801"/>
      <c r="BU63" s="801"/>
      <c r="BV63" s="801"/>
      <c r="BW63" s="801"/>
      <c r="BX63" s="801"/>
      <c r="BY63" s="801"/>
      <c r="BZ63" s="801"/>
      <c r="CA63" s="801"/>
      <c r="CB63" s="801"/>
      <c r="CC63" s="801"/>
      <c r="CD63" s="801"/>
      <c r="CE63" s="892"/>
      <c r="CF63" s="899"/>
      <c r="CG63" s="745"/>
      <c r="CH63" s="745"/>
      <c r="CI63" s="745"/>
      <c r="CJ63" s="745"/>
      <c r="CK63" s="745"/>
      <c r="CL63" s="745"/>
      <c r="CM63" s="745"/>
      <c r="CN63" s="745"/>
      <c r="CO63" s="745"/>
      <c r="CP63" s="745"/>
      <c r="CQ63" s="745"/>
      <c r="CR63" s="745"/>
      <c r="CS63" s="900"/>
      <c r="CT63" s="130"/>
    </row>
    <row r="64" spans="1:98" ht="8.25" customHeight="1" x14ac:dyDescent="0.25">
      <c r="A64" s="44"/>
      <c r="B64" s="58"/>
      <c r="C64" s="619" t="s">
        <v>53</v>
      </c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21" t="s">
        <v>82</v>
      </c>
      <c r="O64" s="621"/>
      <c r="P64" s="621"/>
      <c r="Q64" s="621"/>
      <c r="R64" s="614" t="str">
        <f>IF(N64=1,"a","")</f>
        <v/>
      </c>
      <c r="S64" s="615"/>
      <c r="T64" s="614" t="str">
        <f>IF(N64=2,"a","")</f>
        <v/>
      </c>
      <c r="U64" s="615"/>
      <c r="V64" s="614" t="str">
        <f>IF(N64=3,"a","")</f>
        <v/>
      </c>
      <c r="W64" s="615"/>
      <c r="X64" s="623" t="str">
        <f>IF(N64=4,"a","")</f>
        <v/>
      </c>
      <c r="Y64" s="624"/>
      <c r="Z64" s="683" t="str">
        <f>IF(N64=5,"a","")</f>
        <v/>
      </c>
      <c r="AA64" s="623"/>
      <c r="AB64" s="623" t="str">
        <f>IF(N64=6,"a","")</f>
        <v/>
      </c>
      <c r="AC64" s="624"/>
      <c r="AD64" s="610" t="str">
        <f>IF(N64=7,"a","")</f>
        <v/>
      </c>
      <c r="AE64" s="611"/>
      <c r="AF64" s="610" t="str">
        <f>IF(N64=8,"a","")</f>
        <v/>
      </c>
      <c r="AG64" s="611"/>
      <c r="AH64" s="610" t="str">
        <f>IF(N64=9,"a","")</f>
        <v/>
      </c>
      <c r="AI64" s="611"/>
      <c r="AJ64" s="44"/>
      <c r="AK64" s="630"/>
      <c r="AL64" s="631"/>
      <c r="AM64" s="631"/>
      <c r="AN64" s="631"/>
      <c r="AO64" s="631"/>
      <c r="AP64" s="631"/>
      <c r="AQ64" s="631"/>
      <c r="AR64" s="631"/>
      <c r="AS64" s="631"/>
      <c r="AT64" s="631"/>
      <c r="AU64" s="631"/>
      <c r="AV64" s="631"/>
      <c r="AW64" s="631"/>
      <c r="AX64" s="631"/>
      <c r="AY64" s="631"/>
      <c r="AZ64" s="631"/>
      <c r="BA64" s="631"/>
      <c r="BB64" s="631"/>
      <c r="BC64" s="631"/>
      <c r="BD64" s="631"/>
      <c r="BE64" s="631"/>
      <c r="BF64" s="631"/>
      <c r="BG64" s="631"/>
      <c r="BH64" s="631"/>
      <c r="BI64" s="631"/>
      <c r="BJ64" s="631"/>
      <c r="BK64" s="631"/>
      <c r="BL64" s="632"/>
      <c r="BM64" s="632"/>
      <c r="BN64" s="632"/>
      <c r="BO64" s="633"/>
      <c r="BP64" s="60"/>
      <c r="BQ64" s="130"/>
      <c r="BR64" s="891"/>
      <c r="BS64" s="801"/>
      <c r="BT64" s="801"/>
      <c r="BU64" s="801"/>
      <c r="BV64" s="801"/>
      <c r="BW64" s="801"/>
      <c r="BX64" s="801"/>
      <c r="BY64" s="801"/>
      <c r="BZ64" s="801"/>
      <c r="CA64" s="801"/>
      <c r="CB64" s="801"/>
      <c r="CC64" s="801"/>
      <c r="CD64" s="801"/>
      <c r="CE64" s="892"/>
      <c r="CF64" s="899"/>
      <c r="CG64" s="745"/>
      <c r="CH64" s="745"/>
      <c r="CI64" s="745"/>
      <c r="CJ64" s="745"/>
      <c r="CK64" s="745"/>
      <c r="CL64" s="745"/>
      <c r="CM64" s="745"/>
      <c r="CN64" s="745"/>
      <c r="CO64" s="745"/>
      <c r="CP64" s="745"/>
      <c r="CQ64" s="745"/>
      <c r="CR64" s="745"/>
      <c r="CS64" s="900"/>
      <c r="CT64" s="130"/>
    </row>
    <row r="65" spans="1:98" ht="8.25" customHeight="1" x14ac:dyDescent="0.25">
      <c r="A65" s="44"/>
      <c r="B65" s="58"/>
      <c r="C65" s="619"/>
      <c r="D65" s="619"/>
      <c r="E65" s="619"/>
      <c r="F65" s="619"/>
      <c r="G65" s="619"/>
      <c r="H65" s="619"/>
      <c r="I65" s="619"/>
      <c r="J65" s="619"/>
      <c r="K65" s="619"/>
      <c r="L65" s="619"/>
      <c r="M65" s="619"/>
      <c r="N65" s="621"/>
      <c r="O65" s="621"/>
      <c r="P65" s="621"/>
      <c r="Q65" s="621"/>
      <c r="R65" s="614"/>
      <c r="S65" s="615"/>
      <c r="T65" s="614"/>
      <c r="U65" s="615"/>
      <c r="V65" s="614"/>
      <c r="W65" s="615"/>
      <c r="X65" s="623"/>
      <c r="Y65" s="624"/>
      <c r="Z65" s="683"/>
      <c r="AA65" s="623"/>
      <c r="AB65" s="623"/>
      <c r="AC65" s="624"/>
      <c r="AD65" s="610"/>
      <c r="AE65" s="611"/>
      <c r="AF65" s="610"/>
      <c r="AG65" s="611"/>
      <c r="AH65" s="610"/>
      <c r="AI65" s="611"/>
      <c r="AJ65" s="44"/>
      <c r="AK65" s="625"/>
      <c r="AL65" s="626"/>
      <c r="AM65" s="626"/>
      <c r="AN65" s="626"/>
      <c r="AO65" s="626"/>
      <c r="AP65" s="626"/>
      <c r="AQ65" s="626"/>
      <c r="AR65" s="626"/>
      <c r="AS65" s="626"/>
      <c r="AT65" s="626"/>
      <c r="AU65" s="626"/>
      <c r="AV65" s="626"/>
      <c r="AW65" s="626"/>
      <c r="AX65" s="626"/>
      <c r="AY65" s="626"/>
      <c r="AZ65" s="626"/>
      <c r="BA65" s="626"/>
      <c r="BB65" s="626"/>
      <c r="BC65" s="626"/>
      <c r="BD65" s="626"/>
      <c r="BE65" s="626"/>
      <c r="BF65" s="626"/>
      <c r="BG65" s="626"/>
      <c r="BH65" s="626"/>
      <c r="BI65" s="626"/>
      <c r="BJ65" s="626"/>
      <c r="BK65" s="626"/>
      <c r="BL65" s="628"/>
      <c r="BM65" s="628"/>
      <c r="BN65" s="628"/>
      <c r="BO65" s="629"/>
      <c r="BP65" s="60"/>
      <c r="BQ65" s="130"/>
      <c r="BR65" s="893"/>
      <c r="BS65" s="894"/>
      <c r="BT65" s="894"/>
      <c r="BU65" s="894"/>
      <c r="BV65" s="894"/>
      <c r="BW65" s="894"/>
      <c r="BX65" s="894"/>
      <c r="BY65" s="894"/>
      <c r="BZ65" s="894"/>
      <c r="CA65" s="894"/>
      <c r="CB65" s="894"/>
      <c r="CC65" s="894"/>
      <c r="CD65" s="894"/>
      <c r="CE65" s="895"/>
      <c r="CF65" s="901"/>
      <c r="CG65" s="902"/>
      <c r="CH65" s="902"/>
      <c r="CI65" s="902"/>
      <c r="CJ65" s="902"/>
      <c r="CK65" s="902"/>
      <c r="CL65" s="902"/>
      <c r="CM65" s="902"/>
      <c r="CN65" s="902"/>
      <c r="CO65" s="902"/>
      <c r="CP65" s="902"/>
      <c r="CQ65" s="902"/>
      <c r="CR65" s="902"/>
      <c r="CS65" s="903"/>
      <c r="CT65" s="130"/>
    </row>
    <row r="66" spans="1:98" ht="8.25" customHeight="1" x14ac:dyDescent="0.25">
      <c r="A66" s="44"/>
      <c r="B66" s="58"/>
      <c r="C66" s="619" t="s">
        <v>84</v>
      </c>
      <c r="D66" s="619"/>
      <c r="E66" s="619"/>
      <c r="F66" s="619"/>
      <c r="G66" s="619"/>
      <c r="H66" s="619"/>
      <c r="I66" s="619"/>
      <c r="J66" s="619"/>
      <c r="K66" s="619"/>
      <c r="L66" s="619"/>
      <c r="M66" s="619"/>
      <c r="N66" s="621" t="s">
        <v>82</v>
      </c>
      <c r="O66" s="621"/>
      <c r="P66" s="621"/>
      <c r="Q66" s="621"/>
      <c r="R66" s="614" t="str">
        <f>IF(N66=1,"a","")</f>
        <v/>
      </c>
      <c r="S66" s="615"/>
      <c r="T66" s="614" t="str">
        <f>IF(N66=2,"a","")</f>
        <v/>
      </c>
      <c r="U66" s="615"/>
      <c r="V66" s="614" t="str">
        <f>IF(N66=3,"a","")</f>
        <v/>
      </c>
      <c r="W66" s="615"/>
      <c r="X66" s="623" t="str">
        <f>IF(N66=4,"a","")</f>
        <v/>
      </c>
      <c r="Y66" s="624"/>
      <c r="Z66" s="683" t="str">
        <f>IF(N66=5,"a","")</f>
        <v/>
      </c>
      <c r="AA66" s="623"/>
      <c r="AB66" s="623" t="str">
        <f>IF(N66=6,"a","")</f>
        <v/>
      </c>
      <c r="AC66" s="624"/>
      <c r="AD66" s="610" t="str">
        <f>IF(N66=7,"a","")</f>
        <v/>
      </c>
      <c r="AE66" s="611"/>
      <c r="AF66" s="610" t="str">
        <f>IF(N66=8,"a","")</f>
        <v/>
      </c>
      <c r="AG66" s="611"/>
      <c r="AH66" s="610" t="str">
        <f>IF(N66=9,"a","")</f>
        <v/>
      </c>
      <c r="AI66" s="611"/>
      <c r="AJ66" s="44"/>
      <c r="AK66" s="630"/>
      <c r="AL66" s="631"/>
      <c r="AM66" s="631"/>
      <c r="AN66" s="631"/>
      <c r="AO66" s="631"/>
      <c r="AP66" s="631"/>
      <c r="AQ66" s="631"/>
      <c r="AR66" s="631"/>
      <c r="AS66" s="631"/>
      <c r="AT66" s="631"/>
      <c r="AU66" s="631"/>
      <c r="AV66" s="631"/>
      <c r="AW66" s="631"/>
      <c r="AX66" s="631"/>
      <c r="AY66" s="631"/>
      <c r="AZ66" s="631"/>
      <c r="BA66" s="631"/>
      <c r="BB66" s="631"/>
      <c r="BC66" s="631"/>
      <c r="BD66" s="631"/>
      <c r="BE66" s="631"/>
      <c r="BF66" s="631"/>
      <c r="BG66" s="631"/>
      <c r="BH66" s="631"/>
      <c r="BI66" s="631"/>
      <c r="BJ66" s="631"/>
      <c r="BK66" s="631"/>
      <c r="BL66" s="632"/>
      <c r="BM66" s="632"/>
      <c r="BN66" s="632"/>
      <c r="BO66" s="633"/>
      <c r="BP66" s="60"/>
      <c r="BQ66" s="130"/>
      <c r="BR66" s="607" t="s">
        <v>85</v>
      </c>
      <c r="BS66" s="608"/>
      <c r="BT66" s="608"/>
      <c r="BU66" s="608"/>
      <c r="BV66" s="608"/>
      <c r="BW66" s="608"/>
      <c r="BX66" s="608"/>
      <c r="BY66" s="608"/>
      <c r="BZ66" s="608"/>
      <c r="CA66" s="608"/>
      <c r="CB66" s="608"/>
      <c r="CC66" s="608"/>
      <c r="CD66" s="608"/>
      <c r="CE66" s="608"/>
      <c r="CF66" s="608"/>
      <c r="CG66" s="608"/>
      <c r="CH66" s="608"/>
      <c r="CI66" s="608"/>
      <c r="CJ66" s="608"/>
      <c r="CK66" s="608"/>
      <c r="CL66" s="608"/>
      <c r="CM66" s="608"/>
      <c r="CN66" s="608"/>
      <c r="CO66" s="608"/>
      <c r="CP66" s="608"/>
      <c r="CQ66" s="608"/>
      <c r="CR66" s="608"/>
      <c r="CS66" s="609"/>
      <c r="CT66" s="130"/>
    </row>
    <row r="67" spans="1:98" ht="8.25" customHeight="1" x14ac:dyDescent="0.25">
      <c r="A67" s="44"/>
      <c r="B67" s="58"/>
      <c r="C67" s="619"/>
      <c r="D67" s="619"/>
      <c r="E67" s="619"/>
      <c r="F67" s="619"/>
      <c r="G67" s="619"/>
      <c r="H67" s="619"/>
      <c r="I67" s="619"/>
      <c r="J67" s="619"/>
      <c r="K67" s="619"/>
      <c r="L67" s="619"/>
      <c r="M67" s="619"/>
      <c r="N67" s="621"/>
      <c r="O67" s="621"/>
      <c r="P67" s="621"/>
      <c r="Q67" s="621"/>
      <c r="R67" s="614"/>
      <c r="S67" s="615"/>
      <c r="T67" s="614"/>
      <c r="U67" s="615"/>
      <c r="V67" s="614"/>
      <c r="W67" s="615"/>
      <c r="X67" s="623"/>
      <c r="Y67" s="624"/>
      <c r="Z67" s="683"/>
      <c r="AA67" s="623"/>
      <c r="AB67" s="623"/>
      <c r="AC67" s="624"/>
      <c r="AD67" s="610"/>
      <c r="AE67" s="611"/>
      <c r="AF67" s="610"/>
      <c r="AG67" s="611"/>
      <c r="AH67" s="610"/>
      <c r="AI67" s="611"/>
      <c r="AJ67" s="44"/>
      <c r="AK67" s="625"/>
      <c r="AL67" s="626"/>
      <c r="AM67" s="626"/>
      <c r="AN67" s="626"/>
      <c r="AO67" s="626"/>
      <c r="AP67" s="626"/>
      <c r="AQ67" s="626"/>
      <c r="AR67" s="626"/>
      <c r="AS67" s="626"/>
      <c r="AT67" s="626"/>
      <c r="AU67" s="626"/>
      <c r="AV67" s="626"/>
      <c r="AW67" s="626"/>
      <c r="AX67" s="626"/>
      <c r="AY67" s="626"/>
      <c r="AZ67" s="626"/>
      <c r="BA67" s="626"/>
      <c r="BB67" s="626"/>
      <c r="BC67" s="626"/>
      <c r="BD67" s="626"/>
      <c r="BE67" s="626"/>
      <c r="BF67" s="626"/>
      <c r="BG67" s="626"/>
      <c r="BH67" s="626"/>
      <c r="BI67" s="626"/>
      <c r="BJ67" s="626"/>
      <c r="BK67" s="626"/>
      <c r="BL67" s="628"/>
      <c r="BM67" s="628"/>
      <c r="BN67" s="628"/>
      <c r="BO67" s="629"/>
      <c r="BP67" s="59"/>
      <c r="BQ67" s="130"/>
      <c r="BR67" s="879"/>
      <c r="BS67" s="880"/>
      <c r="BT67" s="880"/>
      <c r="BU67" s="880"/>
      <c r="BV67" s="880"/>
      <c r="BW67" s="880"/>
      <c r="BX67" s="880"/>
      <c r="BY67" s="880"/>
      <c r="BZ67" s="880"/>
      <c r="CA67" s="880"/>
      <c r="CB67" s="880"/>
      <c r="CC67" s="880"/>
      <c r="CD67" s="880"/>
      <c r="CE67" s="880"/>
      <c r="CF67" s="880"/>
      <c r="CG67" s="880"/>
      <c r="CH67" s="880"/>
      <c r="CI67" s="880"/>
      <c r="CJ67" s="880"/>
      <c r="CK67" s="880"/>
      <c r="CL67" s="880"/>
      <c r="CM67" s="880"/>
      <c r="CN67" s="880"/>
      <c r="CO67" s="880"/>
      <c r="CP67" s="880"/>
      <c r="CQ67" s="880"/>
      <c r="CR67" s="880"/>
      <c r="CS67" s="881"/>
      <c r="CT67" s="130"/>
    </row>
    <row r="68" spans="1:98" ht="8.25" customHeight="1" x14ac:dyDescent="0.25">
      <c r="A68" s="44"/>
      <c r="B68" s="58"/>
      <c r="C68" s="619" t="s">
        <v>83</v>
      </c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21" t="s">
        <v>82</v>
      </c>
      <c r="O68" s="621"/>
      <c r="P68" s="621"/>
      <c r="Q68" s="621"/>
      <c r="R68" s="614" t="str">
        <f>IF(N68=1,"a","")</f>
        <v/>
      </c>
      <c r="S68" s="615"/>
      <c r="T68" s="614" t="str">
        <f>IF(N68=2,"a","")</f>
        <v/>
      </c>
      <c r="U68" s="615"/>
      <c r="V68" s="614" t="str">
        <f>IF(N68=3,"a","")</f>
        <v/>
      </c>
      <c r="W68" s="615"/>
      <c r="X68" s="623" t="str">
        <f>IF(N68=4,"a","")</f>
        <v/>
      </c>
      <c r="Y68" s="624"/>
      <c r="Z68" s="683" t="str">
        <f>IF(N68=5,"a","")</f>
        <v/>
      </c>
      <c r="AA68" s="623"/>
      <c r="AB68" s="623" t="str">
        <f>IF(N68=6,"a","")</f>
        <v/>
      </c>
      <c r="AC68" s="624"/>
      <c r="AD68" s="610" t="str">
        <f>IF(N68=7,"a","")</f>
        <v/>
      </c>
      <c r="AE68" s="611"/>
      <c r="AF68" s="610" t="str">
        <f>IF(N68=8,"a","")</f>
        <v/>
      </c>
      <c r="AG68" s="611"/>
      <c r="AH68" s="610" t="str">
        <f>IF(N68=9,"a","")</f>
        <v/>
      </c>
      <c r="AI68" s="611"/>
      <c r="AJ68" s="44"/>
      <c r="AK68" s="630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631"/>
      <c r="BB68" s="631"/>
      <c r="BC68" s="631"/>
      <c r="BD68" s="631"/>
      <c r="BE68" s="631"/>
      <c r="BF68" s="631"/>
      <c r="BG68" s="631"/>
      <c r="BH68" s="631"/>
      <c r="BI68" s="631"/>
      <c r="BJ68" s="631"/>
      <c r="BK68" s="631"/>
      <c r="BL68" s="632"/>
      <c r="BM68" s="632"/>
      <c r="BN68" s="632"/>
      <c r="BO68" s="633"/>
      <c r="BP68" s="59"/>
      <c r="BQ68" s="130"/>
      <c r="BR68" s="882"/>
      <c r="BS68" s="883"/>
      <c r="BT68" s="883"/>
      <c r="BU68" s="883"/>
      <c r="BV68" s="883"/>
      <c r="BW68" s="883"/>
      <c r="BX68" s="883"/>
      <c r="BY68" s="883"/>
      <c r="BZ68" s="883"/>
      <c r="CA68" s="883"/>
      <c r="CB68" s="883"/>
      <c r="CC68" s="883"/>
      <c r="CD68" s="883"/>
      <c r="CE68" s="883"/>
      <c r="CF68" s="883"/>
      <c r="CG68" s="883"/>
      <c r="CH68" s="883"/>
      <c r="CI68" s="883"/>
      <c r="CJ68" s="883"/>
      <c r="CK68" s="883"/>
      <c r="CL68" s="883"/>
      <c r="CM68" s="883"/>
      <c r="CN68" s="883"/>
      <c r="CO68" s="883"/>
      <c r="CP68" s="883"/>
      <c r="CQ68" s="883"/>
      <c r="CR68" s="883"/>
      <c r="CS68" s="884"/>
      <c r="CT68" s="130"/>
    </row>
    <row r="69" spans="1:98" ht="8.25" customHeight="1" x14ac:dyDescent="0.25">
      <c r="A69" s="44"/>
      <c r="B69" s="58"/>
      <c r="C69" s="620"/>
      <c r="D69" s="620"/>
      <c r="E69" s="620"/>
      <c r="F69" s="620"/>
      <c r="G69" s="620"/>
      <c r="H69" s="620"/>
      <c r="I69" s="620"/>
      <c r="J69" s="620"/>
      <c r="K69" s="620"/>
      <c r="L69" s="620"/>
      <c r="M69" s="620"/>
      <c r="N69" s="622"/>
      <c r="O69" s="622"/>
      <c r="P69" s="622"/>
      <c r="Q69" s="622"/>
      <c r="R69" s="616"/>
      <c r="S69" s="617"/>
      <c r="T69" s="616"/>
      <c r="U69" s="617"/>
      <c r="V69" s="616"/>
      <c r="W69" s="617"/>
      <c r="X69" s="689"/>
      <c r="Y69" s="690"/>
      <c r="Z69" s="764"/>
      <c r="AA69" s="689"/>
      <c r="AB69" s="689"/>
      <c r="AC69" s="690"/>
      <c r="AD69" s="612"/>
      <c r="AE69" s="613"/>
      <c r="AF69" s="612"/>
      <c r="AG69" s="613"/>
      <c r="AH69" s="612"/>
      <c r="AI69" s="613"/>
      <c r="AJ69" s="44"/>
      <c r="AK69" s="904"/>
      <c r="AL69" s="905"/>
      <c r="AM69" s="905"/>
      <c r="AN69" s="905"/>
      <c r="AO69" s="905"/>
      <c r="AP69" s="905"/>
      <c r="AQ69" s="905"/>
      <c r="AR69" s="905"/>
      <c r="AS69" s="905"/>
      <c r="AT69" s="905"/>
      <c r="AU69" s="905"/>
      <c r="AV69" s="905"/>
      <c r="AW69" s="905"/>
      <c r="AX69" s="905"/>
      <c r="AY69" s="905"/>
      <c r="AZ69" s="905"/>
      <c r="BA69" s="905"/>
      <c r="BB69" s="905"/>
      <c r="BC69" s="905"/>
      <c r="BD69" s="905"/>
      <c r="BE69" s="905"/>
      <c r="BF69" s="905"/>
      <c r="BG69" s="905"/>
      <c r="BH69" s="905"/>
      <c r="BI69" s="905"/>
      <c r="BJ69" s="905"/>
      <c r="BK69" s="905"/>
      <c r="BL69" s="906"/>
      <c r="BM69" s="906"/>
      <c r="BN69" s="906"/>
      <c r="BO69" s="907"/>
      <c r="BP69" s="57"/>
      <c r="BQ69" s="130"/>
      <c r="BR69" s="882"/>
      <c r="BS69" s="883"/>
      <c r="BT69" s="883"/>
      <c r="BU69" s="883"/>
      <c r="BV69" s="883"/>
      <c r="BW69" s="883"/>
      <c r="BX69" s="883"/>
      <c r="BY69" s="883"/>
      <c r="BZ69" s="883"/>
      <c r="CA69" s="883"/>
      <c r="CB69" s="883"/>
      <c r="CC69" s="883"/>
      <c r="CD69" s="883"/>
      <c r="CE69" s="883"/>
      <c r="CF69" s="883"/>
      <c r="CG69" s="883"/>
      <c r="CH69" s="883"/>
      <c r="CI69" s="883"/>
      <c r="CJ69" s="883"/>
      <c r="CK69" s="883"/>
      <c r="CL69" s="883"/>
      <c r="CM69" s="883"/>
      <c r="CN69" s="883"/>
      <c r="CO69" s="883"/>
      <c r="CP69" s="883"/>
      <c r="CQ69" s="883"/>
      <c r="CR69" s="883"/>
      <c r="CS69" s="884"/>
      <c r="CT69" s="130"/>
    </row>
    <row r="70" spans="1:98" ht="8.25" customHeight="1" thickBot="1" x14ac:dyDescent="0.3">
      <c r="A70" s="44"/>
      <c r="B70" s="55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133"/>
      <c r="BM70" s="133"/>
      <c r="BN70" s="133"/>
      <c r="BO70" s="133"/>
      <c r="BP70" s="52"/>
      <c r="BQ70" s="130"/>
      <c r="BR70" s="885"/>
      <c r="BS70" s="886"/>
      <c r="BT70" s="886"/>
      <c r="BU70" s="886"/>
      <c r="BV70" s="886"/>
      <c r="BW70" s="886"/>
      <c r="BX70" s="886"/>
      <c r="BY70" s="886"/>
      <c r="BZ70" s="886"/>
      <c r="CA70" s="886"/>
      <c r="CB70" s="886"/>
      <c r="CC70" s="886"/>
      <c r="CD70" s="886"/>
      <c r="CE70" s="886"/>
      <c r="CF70" s="886"/>
      <c r="CG70" s="886"/>
      <c r="CH70" s="886"/>
      <c r="CI70" s="886"/>
      <c r="CJ70" s="886"/>
      <c r="CK70" s="886"/>
      <c r="CL70" s="886"/>
      <c r="CM70" s="886"/>
      <c r="CN70" s="886"/>
      <c r="CO70" s="886"/>
      <c r="CP70" s="886"/>
      <c r="CQ70" s="886"/>
      <c r="CR70" s="886"/>
      <c r="CS70" s="887"/>
      <c r="CT70" s="130"/>
    </row>
    <row r="71" spans="1:98" ht="8.25" customHeight="1" x14ac:dyDescent="0.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</row>
    <row r="72" spans="1:98" ht="8.25" hidden="1" customHeight="1" x14ac:dyDescent="0.25"/>
  </sheetData>
  <sheetProtection password="F3C3" sheet="1" objects="1" scenarios="1" selectLockedCells="1"/>
  <mergeCells count="344">
    <mergeCell ref="CA2:CA3"/>
    <mergeCell ref="CB2:CJ3"/>
    <mergeCell ref="BR46:CH53"/>
    <mergeCell ref="AK48:AY52"/>
    <mergeCell ref="BA48:BO52"/>
    <mergeCell ref="BJ38:BO38"/>
    <mergeCell ref="AK38:AS38"/>
    <mergeCell ref="AK39:AS39"/>
    <mergeCell ref="AK40:AS40"/>
    <mergeCell ref="AK41:AS41"/>
    <mergeCell ref="AK42:AS42"/>
    <mergeCell ref="AK43:AS43"/>
    <mergeCell ref="AK44:AS44"/>
    <mergeCell ref="AK45:AS45"/>
    <mergeCell ref="AK46:AS46"/>
    <mergeCell ref="AT38:BI38"/>
    <mergeCell ref="AT39:BI39"/>
    <mergeCell ref="BJ39:BO39"/>
    <mergeCell ref="AT45:BI45"/>
    <mergeCell ref="BJ45:BO45"/>
    <mergeCell ref="AT46:BI46"/>
    <mergeCell ref="BJ46:BO46"/>
    <mergeCell ref="AT40:BI40"/>
    <mergeCell ref="BJ40:BO40"/>
    <mergeCell ref="AT41:BI41"/>
    <mergeCell ref="R12:S13"/>
    <mergeCell ref="C14:M15"/>
    <mergeCell ref="N14:Q15"/>
    <mergeCell ref="R14:S15"/>
    <mergeCell ref="AF11:AG11"/>
    <mergeCell ref="R16:S17"/>
    <mergeCell ref="AH11:AI11"/>
    <mergeCell ref="AH12:AI13"/>
    <mergeCell ref="T14:U15"/>
    <mergeCell ref="V14:W15"/>
    <mergeCell ref="X14:Y15"/>
    <mergeCell ref="BL60:BO60"/>
    <mergeCell ref="AK60:BK60"/>
    <mergeCell ref="AO29:AY31"/>
    <mergeCell ref="AZ15:BA15"/>
    <mergeCell ref="AZ17:BA17"/>
    <mergeCell ref="AZ19:BA19"/>
    <mergeCell ref="BD15:BV15"/>
    <mergeCell ref="BD17:BV17"/>
    <mergeCell ref="BD19:BV19"/>
    <mergeCell ref="AO15:AX16"/>
    <mergeCell ref="BR55:BT55"/>
    <mergeCell ref="BR57:BS58"/>
    <mergeCell ref="BJ41:BO41"/>
    <mergeCell ref="AT42:BI42"/>
    <mergeCell ref="BJ42:BO42"/>
    <mergeCell ref="AT43:BI43"/>
    <mergeCell ref="BJ43:BO43"/>
    <mergeCell ref="AT44:BI44"/>
    <mergeCell ref="BJ44:BO44"/>
    <mergeCell ref="AZ26:BO26"/>
    <mergeCell ref="AZ27:BO28"/>
    <mergeCell ref="AZ29:BO29"/>
    <mergeCell ref="AZ30:BO31"/>
    <mergeCell ref="BJ37:BO37"/>
    <mergeCell ref="C50:AI52"/>
    <mergeCell ref="N16:Q17"/>
    <mergeCell ref="AD14:AE15"/>
    <mergeCell ref="AF14:AG15"/>
    <mergeCell ref="CJ26:CR26"/>
    <mergeCell ref="CJ27:CR28"/>
    <mergeCell ref="X68:Y69"/>
    <mergeCell ref="Z68:AA69"/>
    <mergeCell ref="AB68:AC69"/>
    <mergeCell ref="AF64:AG65"/>
    <mergeCell ref="AH64:AI65"/>
    <mergeCell ref="AF66:AG67"/>
    <mergeCell ref="AH66:AI67"/>
    <mergeCell ref="V64:W65"/>
    <mergeCell ref="BR67:CS70"/>
    <mergeCell ref="BR62:CE65"/>
    <mergeCell ref="CF62:CS65"/>
    <mergeCell ref="AK68:BK68"/>
    <mergeCell ref="BL68:BO68"/>
    <mergeCell ref="AK69:BK69"/>
    <mergeCell ref="BL69:BO69"/>
    <mergeCell ref="BL63:BO63"/>
    <mergeCell ref="AK64:BK64"/>
    <mergeCell ref="BL64:BO64"/>
    <mergeCell ref="AK65:BK65"/>
    <mergeCell ref="AB14:AC15"/>
    <mergeCell ref="BS29:CA30"/>
    <mergeCell ref="BS31:CA31"/>
    <mergeCell ref="CB29:CI30"/>
    <mergeCell ref="CB31:CI31"/>
    <mergeCell ref="CJ29:CR29"/>
    <mergeCell ref="CJ30:CR31"/>
    <mergeCell ref="BS28:CA28"/>
    <mergeCell ref="CB28:CI28"/>
    <mergeCell ref="BS26:CA27"/>
    <mergeCell ref="AO17:AX18"/>
    <mergeCell ref="AO19:AX20"/>
    <mergeCell ref="AL23:AM24"/>
    <mergeCell ref="AN23:AU24"/>
    <mergeCell ref="CB25:CI25"/>
    <mergeCell ref="BR23:BS24"/>
    <mergeCell ref="BT23:CH24"/>
    <mergeCell ref="CB26:CI27"/>
    <mergeCell ref="BX15:CR16"/>
    <mergeCell ref="BX17:CR18"/>
    <mergeCell ref="AK61:BK61"/>
    <mergeCell ref="BL61:BO61"/>
    <mergeCell ref="AK62:BK62"/>
    <mergeCell ref="T16:U17"/>
    <mergeCell ref="V16:W17"/>
    <mergeCell ref="X16:Y17"/>
    <mergeCell ref="Z16:AA17"/>
    <mergeCell ref="AB16:AC17"/>
    <mergeCell ref="AD16:AE17"/>
    <mergeCell ref="AH16:AI17"/>
    <mergeCell ref="R45:S46"/>
    <mergeCell ref="T45:U46"/>
    <mergeCell ref="AH41:AI42"/>
    <mergeCell ref="X38:AC39"/>
    <mergeCell ref="C33:X35"/>
    <mergeCell ref="AD38:AI39"/>
    <mergeCell ref="AD43:AE44"/>
    <mergeCell ref="AB40:AC40"/>
    <mergeCell ref="AD40:AE40"/>
    <mergeCell ref="AD41:AE42"/>
    <mergeCell ref="AF41:AG42"/>
    <mergeCell ref="B36:C37"/>
    <mergeCell ref="D36:Q37"/>
    <mergeCell ref="R43:S44"/>
    <mergeCell ref="T43:U44"/>
    <mergeCell ref="X40:Y40"/>
    <mergeCell ref="C19:AI31"/>
    <mergeCell ref="C43:M44"/>
    <mergeCell ref="N43:Q44"/>
    <mergeCell ref="C40:M40"/>
    <mergeCell ref="C41:M42"/>
    <mergeCell ref="R38:W39"/>
    <mergeCell ref="R40:S40"/>
    <mergeCell ref="T40:U40"/>
    <mergeCell ref="V40:W40"/>
    <mergeCell ref="BV59:CS60"/>
    <mergeCell ref="BR59:BU60"/>
    <mergeCell ref="CQ51:CR51"/>
    <mergeCell ref="BR38:CE38"/>
    <mergeCell ref="CF38:CS38"/>
    <mergeCell ref="CQ50:CR50"/>
    <mergeCell ref="CQ47:CR47"/>
    <mergeCell ref="CQ49:CR49"/>
    <mergeCell ref="CQ52:CR52"/>
    <mergeCell ref="CQ48:CR48"/>
    <mergeCell ref="BT57:BZ58"/>
    <mergeCell ref="CA57:CS58"/>
    <mergeCell ref="CB55:CI55"/>
    <mergeCell ref="CK55:CS55"/>
    <mergeCell ref="BU55:BZ55"/>
    <mergeCell ref="BR39:CE44"/>
    <mergeCell ref="BL62:BO62"/>
    <mergeCell ref="AD47:AE48"/>
    <mergeCell ref="C47:M48"/>
    <mergeCell ref="N1:AC1"/>
    <mergeCell ref="N2:AC3"/>
    <mergeCell ref="C4:V6"/>
    <mergeCell ref="X47:Y48"/>
    <mergeCell ref="Z47:AA48"/>
    <mergeCell ref="V45:W46"/>
    <mergeCell ref="V43:W44"/>
    <mergeCell ref="N41:Q42"/>
    <mergeCell ref="N40:Q40"/>
    <mergeCell ref="R41:S42"/>
    <mergeCell ref="T41:U42"/>
    <mergeCell ref="V41:W42"/>
    <mergeCell ref="X41:Y42"/>
    <mergeCell ref="Z41:AA42"/>
    <mergeCell ref="AB41:AC42"/>
    <mergeCell ref="Z40:AA40"/>
    <mergeCell ref="AX55:BC55"/>
    <mergeCell ref="BD55:BO55"/>
    <mergeCell ref="X43:Y44"/>
    <mergeCell ref="Z43:AA44"/>
    <mergeCell ref="AB43:AC44"/>
    <mergeCell ref="CF39:CS44"/>
    <mergeCell ref="BR45:CH45"/>
    <mergeCell ref="CI45:CS45"/>
    <mergeCell ref="CK52:CP52"/>
    <mergeCell ref="A55:B55"/>
    <mergeCell ref="V47:W48"/>
    <mergeCell ref="N47:Q48"/>
    <mergeCell ref="C54:Z56"/>
    <mergeCell ref="X66:Y67"/>
    <mergeCell ref="Z66:AA67"/>
    <mergeCell ref="AB66:AC67"/>
    <mergeCell ref="AD66:AE67"/>
    <mergeCell ref="V61:W61"/>
    <mergeCell ref="X61:Y61"/>
    <mergeCell ref="Z61:AA61"/>
    <mergeCell ref="AB61:AC61"/>
    <mergeCell ref="C61:M61"/>
    <mergeCell ref="N61:Q61"/>
    <mergeCell ref="R61:S61"/>
    <mergeCell ref="T61:U61"/>
    <mergeCell ref="C66:M67"/>
    <mergeCell ref="N66:Q67"/>
    <mergeCell ref="R66:S67"/>
    <mergeCell ref="T66:U67"/>
    <mergeCell ref="AD64:AE65"/>
    <mergeCell ref="V62:W63"/>
    <mergeCell ref="X62:Y63"/>
    <mergeCell ref="B57:C58"/>
    <mergeCell ref="AB62:AC63"/>
    <mergeCell ref="AD62:AE63"/>
    <mergeCell ref="AF61:AG61"/>
    <mergeCell ref="AH61:AI61"/>
    <mergeCell ref="Z64:AA65"/>
    <mergeCell ref="C62:M63"/>
    <mergeCell ref="N62:Q63"/>
    <mergeCell ref="R62:S63"/>
    <mergeCell ref="T62:U63"/>
    <mergeCell ref="R59:W60"/>
    <mergeCell ref="X59:AC60"/>
    <mergeCell ref="AD59:AI60"/>
    <mergeCell ref="D57:Q58"/>
    <mergeCell ref="AH62:AI63"/>
    <mergeCell ref="AF62:AG63"/>
    <mergeCell ref="Z62:AA63"/>
    <mergeCell ref="AD61:AE61"/>
    <mergeCell ref="BT36:BZ37"/>
    <mergeCell ref="CK1:CT1"/>
    <mergeCell ref="CB11:CF11"/>
    <mergeCell ref="CG11:CK11"/>
    <mergeCell ref="CL11:CP11"/>
    <mergeCell ref="AQ1:BI1"/>
    <mergeCell ref="BJ1:BS1"/>
    <mergeCell ref="BT1:BZ1"/>
    <mergeCell ref="CA1:CJ1"/>
    <mergeCell ref="AQ2:BI3"/>
    <mergeCell ref="BJ2:BS3"/>
    <mergeCell ref="AX5:BC5"/>
    <mergeCell ref="BT2:BZ3"/>
    <mergeCell ref="CK5:CS5"/>
    <mergeCell ref="CB5:CI5"/>
    <mergeCell ref="BR5:BT5"/>
    <mergeCell ref="BU5:BZ5"/>
    <mergeCell ref="BD5:BO5"/>
    <mergeCell ref="BD34:BO34"/>
    <mergeCell ref="BR34:BT34"/>
    <mergeCell ref="BU34:BZ34"/>
    <mergeCell ref="BR36:BS37"/>
    <mergeCell ref="BQ11:BZ12"/>
    <mergeCell ref="R47:S48"/>
    <mergeCell ref="T47:U48"/>
    <mergeCell ref="AF47:AG48"/>
    <mergeCell ref="AH47:AI48"/>
    <mergeCell ref="AB47:AC48"/>
    <mergeCell ref="AX34:BC34"/>
    <mergeCell ref="AH40:AI40"/>
    <mergeCell ref="B7:C8"/>
    <mergeCell ref="X9:AC10"/>
    <mergeCell ref="AD9:AI10"/>
    <mergeCell ref="R9:W10"/>
    <mergeCell ref="D7:Q8"/>
    <mergeCell ref="R11:S11"/>
    <mergeCell ref="N11:Q11"/>
    <mergeCell ref="AF16:AG17"/>
    <mergeCell ref="AF45:AG46"/>
    <mergeCell ref="AH45:AI46"/>
    <mergeCell ref="A34:B34"/>
    <mergeCell ref="C45:M46"/>
    <mergeCell ref="N45:Q46"/>
    <mergeCell ref="X45:Y46"/>
    <mergeCell ref="Z45:AA46"/>
    <mergeCell ref="AB45:AC46"/>
    <mergeCell ref="AD45:AE46"/>
    <mergeCell ref="B1:M1"/>
    <mergeCell ref="AD1:AP1"/>
    <mergeCell ref="B2:M3"/>
    <mergeCell ref="AD2:AP3"/>
    <mergeCell ref="A5:B5"/>
    <mergeCell ref="C16:M17"/>
    <mergeCell ref="C11:M11"/>
    <mergeCell ref="AH14:AI15"/>
    <mergeCell ref="T12:U13"/>
    <mergeCell ref="V12:W13"/>
    <mergeCell ref="X12:Y13"/>
    <mergeCell ref="Z12:AA13"/>
    <mergeCell ref="AB12:AC13"/>
    <mergeCell ref="Z14:AA15"/>
    <mergeCell ref="T11:U11"/>
    <mergeCell ref="V11:W11"/>
    <mergeCell ref="X11:Y11"/>
    <mergeCell ref="Z11:AA11"/>
    <mergeCell ref="AD11:AE11"/>
    <mergeCell ref="AD12:AE13"/>
    <mergeCell ref="AB11:AC11"/>
    <mergeCell ref="AF12:AG13"/>
    <mergeCell ref="C12:M13"/>
    <mergeCell ref="N12:Q13"/>
    <mergeCell ref="BX19:CR20"/>
    <mergeCell ref="AN7:BD8"/>
    <mergeCell ref="AO10:BC10"/>
    <mergeCell ref="BD10:BE10"/>
    <mergeCell ref="AO26:AY28"/>
    <mergeCell ref="CK2:CT2"/>
    <mergeCell ref="CK3:CT3"/>
    <mergeCell ref="AF43:AG44"/>
    <mergeCell ref="AH43:AI44"/>
    <mergeCell ref="AF40:AG40"/>
    <mergeCell ref="AL7:AM8"/>
    <mergeCell ref="CK34:CS34"/>
    <mergeCell ref="CB34:CI34"/>
    <mergeCell ref="CB8:CF8"/>
    <mergeCell ref="CB9:CF9"/>
    <mergeCell ref="CG8:CK8"/>
    <mergeCell ref="CG9:CK9"/>
    <mergeCell ref="CL8:CP8"/>
    <mergeCell ref="CL9:CP9"/>
    <mergeCell ref="CG10:CJ10"/>
    <mergeCell ref="CL10:CO10"/>
    <mergeCell ref="CB10:CF10"/>
    <mergeCell ref="BQ9:BZ10"/>
    <mergeCell ref="CA36:CS37"/>
    <mergeCell ref="BR66:CS66"/>
    <mergeCell ref="AD68:AE69"/>
    <mergeCell ref="AF68:AG69"/>
    <mergeCell ref="AH68:AI69"/>
    <mergeCell ref="V68:W69"/>
    <mergeCell ref="CF61:CS61"/>
    <mergeCell ref="C68:M69"/>
    <mergeCell ref="N68:Q69"/>
    <mergeCell ref="R68:S69"/>
    <mergeCell ref="T68:U69"/>
    <mergeCell ref="X64:Y65"/>
    <mergeCell ref="C64:M65"/>
    <mergeCell ref="N64:Q65"/>
    <mergeCell ref="R64:S65"/>
    <mergeCell ref="T64:U65"/>
    <mergeCell ref="AK63:BK63"/>
    <mergeCell ref="V66:W67"/>
    <mergeCell ref="BR61:CE61"/>
    <mergeCell ref="BL65:BO65"/>
    <mergeCell ref="AK66:BK66"/>
    <mergeCell ref="BL66:BO66"/>
    <mergeCell ref="AK67:BK67"/>
    <mergeCell ref="BL67:BO67"/>
    <mergeCell ref="AB64:AC65"/>
  </mergeCells>
  <conditionalFormatting sqref="X41:AC46">
    <cfRule type="cellIs" dxfId="55" priority="80" operator="equal">
      <formula>"a"</formula>
    </cfRule>
  </conditionalFormatting>
  <conditionalFormatting sqref="R41:W46">
    <cfRule type="cellIs" dxfId="54" priority="79" operator="equal">
      <formula>"a"</formula>
    </cfRule>
  </conditionalFormatting>
  <conditionalFormatting sqref="AD41:AI46">
    <cfRule type="cellIs" dxfId="53" priority="78" operator="equal">
      <formula>"a"</formula>
    </cfRule>
  </conditionalFormatting>
  <conditionalFormatting sqref="X47:AC48">
    <cfRule type="cellIs" dxfId="52" priority="77" operator="equal">
      <formula>"a"</formula>
    </cfRule>
  </conditionalFormatting>
  <conditionalFormatting sqref="R47:W48">
    <cfRule type="cellIs" dxfId="51" priority="76" operator="equal">
      <formula>"a"</formula>
    </cfRule>
  </conditionalFormatting>
  <conditionalFormatting sqref="AD47:AI48">
    <cfRule type="cellIs" dxfId="50" priority="75" operator="equal">
      <formula>"a"</formula>
    </cfRule>
  </conditionalFormatting>
  <conditionalFormatting sqref="CQ51">
    <cfRule type="cellIs" dxfId="49" priority="70" operator="equal">
      <formula>"Yes"</formula>
    </cfRule>
  </conditionalFormatting>
  <conditionalFormatting sqref="CQ49">
    <cfRule type="cellIs" dxfId="48" priority="71" operator="equal">
      <formula>"Yes"</formula>
    </cfRule>
  </conditionalFormatting>
  <conditionalFormatting sqref="CQ48">
    <cfRule type="cellIs" dxfId="47" priority="74" operator="equal">
      <formula>"Yes"</formula>
    </cfRule>
  </conditionalFormatting>
  <conditionalFormatting sqref="CQ47">
    <cfRule type="cellIs" dxfId="46" priority="73" operator="equal">
      <formula>"Yes"</formula>
    </cfRule>
  </conditionalFormatting>
  <conditionalFormatting sqref="CQ52">
    <cfRule type="cellIs" dxfId="45" priority="72" operator="equal">
      <formula>"Yes"</formula>
    </cfRule>
  </conditionalFormatting>
  <conditionalFormatting sqref="CQ50">
    <cfRule type="cellIs" dxfId="44" priority="69" operator="equal">
      <formula>"Yes"</formula>
    </cfRule>
  </conditionalFormatting>
  <conditionalFormatting sqref="X62:AC67">
    <cfRule type="cellIs" dxfId="43" priority="68" operator="equal">
      <formula>"a"</formula>
    </cfRule>
  </conditionalFormatting>
  <conditionalFormatting sqref="R62:W67">
    <cfRule type="cellIs" dxfId="42" priority="67" operator="equal">
      <formula>"a"</formula>
    </cfRule>
  </conditionalFormatting>
  <conditionalFormatting sqref="AD62:AI67">
    <cfRule type="cellIs" dxfId="41" priority="66" operator="equal">
      <formula>"a"</formula>
    </cfRule>
  </conditionalFormatting>
  <conditionalFormatting sqref="X68:AC69">
    <cfRule type="cellIs" dxfId="40" priority="65" operator="equal">
      <formula>"a"</formula>
    </cfRule>
  </conditionalFormatting>
  <conditionalFormatting sqref="R68:W69">
    <cfRule type="cellIs" dxfId="39" priority="64" operator="equal">
      <formula>"a"</formula>
    </cfRule>
  </conditionalFormatting>
  <conditionalFormatting sqref="AD68:AI69">
    <cfRule type="cellIs" dxfId="38" priority="63" operator="equal">
      <formula>"a"</formula>
    </cfRule>
  </conditionalFormatting>
  <conditionalFormatting sqref="CA85:CB85">
    <cfRule type="cellIs" dxfId="37" priority="62" operator="equal">
      <formula>"Yes"</formula>
    </cfRule>
  </conditionalFormatting>
  <conditionalFormatting sqref="CJ85:CK85">
    <cfRule type="cellIs" dxfId="36" priority="61" operator="equal">
      <formula>"Yes"</formula>
    </cfRule>
  </conditionalFormatting>
  <conditionalFormatting sqref="CA87:CB87">
    <cfRule type="cellIs" dxfId="35" priority="60" operator="equal">
      <formula>"Yes"</formula>
    </cfRule>
  </conditionalFormatting>
  <conditionalFormatting sqref="CJ87:CK87">
    <cfRule type="cellIs" dxfId="34" priority="59" operator="equal">
      <formula>"Yes"</formula>
    </cfRule>
  </conditionalFormatting>
  <conditionalFormatting sqref="CA89:CB89">
    <cfRule type="cellIs" dxfId="33" priority="58" operator="equal">
      <formula>"Yes"</formula>
    </cfRule>
  </conditionalFormatting>
  <conditionalFormatting sqref="CJ89:CK89">
    <cfRule type="cellIs" dxfId="32" priority="57" operator="equal">
      <formula>"Yes"</formula>
    </cfRule>
  </conditionalFormatting>
  <conditionalFormatting sqref="CA36">
    <cfRule type="cellIs" dxfId="31" priority="52" operator="equal">
      <formula>"1: Not Recommended"</formula>
    </cfRule>
  </conditionalFormatting>
  <conditionalFormatting sqref="CA36">
    <cfRule type="cellIs" dxfId="30" priority="55" operator="equal">
      <formula>"&gt; Select"</formula>
    </cfRule>
  </conditionalFormatting>
  <conditionalFormatting sqref="X12:AC17">
    <cfRule type="cellIs" dxfId="25" priority="32" operator="equal">
      <formula>"a"</formula>
    </cfRule>
  </conditionalFormatting>
  <conditionalFormatting sqref="R12:W17">
    <cfRule type="cellIs" dxfId="24" priority="31" operator="equal">
      <formula>"a"</formula>
    </cfRule>
  </conditionalFormatting>
  <conditionalFormatting sqref="AD12:AI17">
    <cfRule type="cellIs" dxfId="23" priority="30" operator="equal">
      <formula>"a"</formula>
    </cfRule>
  </conditionalFormatting>
  <conditionalFormatting sqref="AZ19">
    <cfRule type="cellIs" dxfId="22" priority="26" operator="equal">
      <formula>"Yes"</formula>
    </cfRule>
  </conditionalFormatting>
  <conditionalFormatting sqref="BD10:BE10">
    <cfRule type="cellIs" dxfId="21" priority="29" operator="equal">
      <formula>"Yes"</formula>
    </cfRule>
  </conditionalFormatting>
  <conditionalFormatting sqref="AZ15">
    <cfRule type="cellIs" dxfId="20" priority="28" operator="equal">
      <formula>"Yes"</formula>
    </cfRule>
  </conditionalFormatting>
  <conditionalFormatting sqref="AZ17">
    <cfRule type="cellIs" dxfId="19" priority="27" operator="equal">
      <formula>"Yes"</formula>
    </cfRule>
  </conditionalFormatting>
  <conditionalFormatting sqref="CA36">
    <cfRule type="cellIs" dxfId="18" priority="22" operator="equal">
      <formula>"5: Highly Recommended"</formula>
    </cfRule>
    <cfRule type="cellIs" dxfId="17" priority="23" operator="equal">
      <formula>"4: Recommended"</formula>
    </cfRule>
    <cfRule type="cellIs" dxfId="16" priority="24" operator="equal">
      <formula>"3: Conditionally Recommended"</formula>
    </cfRule>
    <cfRule type="cellIs" dxfId="15" priority="25" operator="equal">
      <formula>"2: to be tried in lower rank"</formula>
    </cfRule>
  </conditionalFormatting>
  <conditionalFormatting sqref="CA57">
    <cfRule type="cellIs" dxfId="14" priority="14" operator="equal">
      <formula>"1: Not Recommended"</formula>
    </cfRule>
  </conditionalFormatting>
  <conditionalFormatting sqref="CA57">
    <cfRule type="cellIs" dxfId="13" priority="15" operator="equal">
      <formula>"&gt; Select"</formula>
    </cfRule>
  </conditionalFormatting>
  <conditionalFormatting sqref="CA57:CS58">
    <cfRule type="cellIs" dxfId="12" priority="10" operator="equal">
      <formula>"5: Highly Recommended"</formula>
    </cfRule>
    <cfRule type="cellIs" dxfId="11" priority="11" operator="equal">
      <formula>"4: Recommended"</formula>
    </cfRule>
    <cfRule type="cellIs" dxfId="10" priority="12" operator="equal">
      <formula>"3: Conditionally Recommended"</formula>
    </cfRule>
    <cfRule type="cellIs" dxfId="9" priority="13" operator="equal">
      <formula>"2: to be tried in lower rank"</formula>
    </cfRule>
  </conditionalFormatting>
  <conditionalFormatting sqref="CA2">
    <cfRule type="cellIs" dxfId="8" priority="6" operator="equal">
      <formula>"Briese-Russia"</formula>
    </cfRule>
    <cfRule type="cellIs" dxfId="7" priority="7" operator="equal">
      <formula>"Briese-Crimea"</formula>
    </cfRule>
    <cfRule type="cellIs" dxfId="6" priority="8" operator="equal">
      <formula>"HLM"</formula>
    </cfRule>
    <cfRule type="cellIs" dxfId="5" priority="9" operator="equal">
      <formula>"Briese-Ukraine"</formula>
    </cfRule>
  </conditionalFormatting>
  <conditionalFormatting sqref="CB2">
    <cfRule type="cellIs" dxfId="4" priority="2" operator="equal">
      <formula>"Briese-Russia"</formula>
    </cfRule>
    <cfRule type="cellIs" dxfId="3" priority="3" operator="equal">
      <formula>"Briese-Crimea"</formula>
    </cfRule>
    <cfRule type="cellIs" dxfId="2" priority="4" operator="equal">
      <formula>"HLM"</formula>
    </cfRule>
    <cfRule type="cellIs" dxfId="1" priority="5" operator="equal">
      <formula>"Briese-Ukraine"</formula>
    </cfRule>
  </conditionalFormatting>
  <conditionalFormatting sqref="CB2:CJ3">
    <cfRule type="cellIs" dxfId="0" priority="1" operator="equal">
      <formula>"Stella Marine"</formula>
    </cfRule>
  </conditionalFormatting>
  <dataValidations count="16">
    <dataValidation allowBlank="1" showInputMessage="1" sqref="CK2:CT2 CK3:CT3"/>
    <dataValidation type="list" allowBlank="1" showInputMessage="1" showErrorMessage="1" sqref="N41:Q48 N62:Q69 N12:Q17">
      <formula1>"-,1,2,3,4,5,6,7,8,9"</formula1>
    </dataValidation>
    <dataValidation type="list" allowBlank="1" showInputMessage="1" showErrorMessage="1" sqref="CQ47:CQ52 BD10:BE10 AZ17 AZ15 AZ19">
      <formula1>"Yes,No,"</formula1>
    </dataValidation>
    <dataValidation type="list" allowBlank="1" showInputMessage="1" showErrorMessage="1" sqref="A2:A3">
      <formula1>"Chief Engineer,2nd Engineer,3rd Engineer,Junior Engineer,Motorman,Wiper,Engine Cadet"</formula1>
    </dataValidation>
    <dataValidation type="list" allowBlank="1" showInputMessage="1" showErrorMessage="1" sqref="BL60:BL69">
      <formula1>"V.Good,Good,Basic,No"</formula1>
    </dataValidation>
    <dataValidation type="list" allowBlank="1" showInputMessage="1" sqref="BD15:BV15">
      <formula1>"-,Vessel Sold,Vessel Laid-Up,Injury, Sickness,Family Reasons,Conflict,Dismissal"</formula1>
    </dataValidation>
    <dataValidation type="list" allowBlank="1" showInputMessage="1" showErrorMessage="1" sqref="CJ26 CJ29">
      <formula1>"V.Good,Good,Acceptable,Bad,No Remarks"</formula1>
    </dataValidation>
    <dataValidation type="list" allowBlank="1" showInputMessage="1" sqref="BD17:BV17">
      <formula1>"-, looking for better conditions, looking for promotion, accept any 1st offer,same crewing employed for diff. principals"</formula1>
    </dataValidation>
    <dataValidation type="list" allowBlank="1" showInputMessage="1" sqref="BD19:BV19">
      <formula1>"Sickness, Injury, Sickness of Relative, Family Reasons, Worked Ashore, Worked as Repairman/Engineer, Worked as Superintendent, Had no suitable offer, Further Education, Documents Renewal"</formula1>
    </dataValidation>
    <dataValidation type="list" allowBlank="1" showInputMessage="1" sqref="AZ26:BO26">
      <formula1>"No promotion opportunities, Looking for better conditions, Dissatisfied with cooperation, Company is bankrupt, Company is selling vessels, No job offers, Conflict with Company, Conflict with Crewing, Dismissal, Has a job offer, but too late"</formula1>
    </dataValidation>
    <dataValidation type="list" allowBlank="1" showInputMessage="1" sqref="AZ29:BO29">
      <formula1>"Invited by Briese crewing office, Looking for first acceptable job offer, Looking for stability, Looking for promotion, Looking for better conditions,"</formula1>
    </dataValidation>
    <dataValidation type="list" allowBlank="1" showInputMessage="1" showErrorMessage="1" sqref="CA57:CS58">
      <formula1>"&gt; Select, 1: Not Recommended, 2: to be tried in lower rank, 3: Conditionally Recommended,4: Recommended,5: Highly Recommended"</formula1>
    </dataValidation>
    <dataValidation type="list" allowBlank="1" showInputMessage="1" sqref="CA36:CS37">
      <formula1>"&gt; Select, 1: Not Recommended, 3: Conditionally Recommended,4: Recommended,5: Highly Recommended"</formula1>
    </dataValidation>
    <dataValidation type="list" allowBlank="1" showInputMessage="1" showErrorMessage="1" sqref="CK5:CS5 CK34:CS34">
      <formula1>"&gt; Select,Face-to-Face,Telephone,Skype"</formula1>
    </dataValidation>
    <dataValidation type="list" allowBlank="1" showInputMessage="1" showErrorMessage="1" sqref="CK55:CS55">
      <formula1>"&gt; Select, Face-to-Face,Telephone,Skype"</formula1>
    </dataValidation>
    <dataValidation type="list" allowBlank="1" showInputMessage="1" showErrorMessage="1" sqref="BJ38:BJ46">
      <formula1>"V.Good,Good,Acceptable,Poor,No"</formula1>
    </dataValidation>
  </dataValidations>
  <pageMargins left="0.39370078740157483" right="0.27559055118110237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AF</vt:lpstr>
      <vt:lpstr>Interview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BCM SCSI Vladimir Abdulayev</dc:creator>
  <cp:lastModifiedBy>BCM SCSI Vladimir Abdulayev</cp:lastModifiedBy>
  <cp:lastPrinted>2016-01-08T14:35:26Z</cp:lastPrinted>
  <dcterms:created xsi:type="dcterms:W3CDTF">2015-12-02T15:17:32Z</dcterms:created>
  <dcterms:modified xsi:type="dcterms:W3CDTF">2016-01-19T11:15:36Z</dcterms:modified>
</cp:coreProperties>
</file>